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TODAY\METADATA\"/>
    </mc:Choice>
  </mc:AlternateContent>
  <xr:revisionPtr revIDLastSave="0" documentId="13_ncr:1_{A952622B-9F2F-4D81-9073-F04C5D68FF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(Layer 1)" sheetId="1" r:id="rId1"/>
    <sheet name="Contributions (Layer 2)" sheetId="4" r:id="rId2"/>
    <sheet name="References to Inv (Layer 3)" sheetId="3" r:id="rId3"/>
  </sheets>
  <definedNames>
    <definedName name="_xlnm.Print_Area" localSheetId="1">'Contributions (Layer 2)'!$A$2:$AF$207</definedName>
    <definedName name="_xlnm.Print_Area" localSheetId="0">'Data (Layer 1)'!$A$2:$AF$207</definedName>
    <definedName name="_xlnm.Print_Area" localSheetId="2">'References to Inv (Layer 3)'!$A$2:$AF$207</definedName>
    <definedName name="_xlnm.Print_Titles" localSheetId="1">'Contributions (Layer 2)'!$2:$4</definedName>
    <definedName name="_xlnm.Print_Titles" localSheetId="0">'Data (Layer 1)'!$2:$4</definedName>
    <definedName name="_xlnm.Print_Titles" localSheetId="2">'References to Inv (Layer 3)'!$2:$4</definedName>
  </definedNames>
  <calcPr calcId="191029"/>
</workbook>
</file>

<file path=xl/calcChain.xml><?xml version="1.0" encoding="utf-8"?>
<calcChain xmlns="http://schemas.openxmlformats.org/spreadsheetml/2006/main">
  <c r="U187" i="1" l="1"/>
  <c r="U185" i="1"/>
  <c r="W153" i="1"/>
  <c r="K153" i="1"/>
  <c r="U123" i="1"/>
  <c r="U121" i="1"/>
  <c r="U120" i="1"/>
  <c r="U118" i="1"/>
  <c r="U117" i="1"/>
  <c r="N173" i="1"/>
  <c r="N172" i="1"/>
  <c r="N171" i="1"/>
  <c r="N170" i="1"/>
  <c r="N129" i="1"/>
  <c r="R113" i="1"/>
  <c r="U145" i="1"/>
  <c r="U144" i="1"/>
  <c r="E141" i="1"/>
  <c r="U96" i="1"/>
  <c r="U95" i="1"/>
  <c r="U87" i="1"/>
  <c r="U79" i="1"/>
  <c r="U72" i="1"/>
  <c r="U60" i="1"/>
  <c r="U59" i="1"/>
  <c r="U52" i="1"/>
  <c r="U44" i="1"/>
  <c r="U43" i="1"/>
  <c r="U35" i="1"/>
  <c r="U29" i="1"/>
  <c r="U28" i="1"/>
  <c r="U20" i="1"/>
  <c r="L12" i="1"/>
  <c r="L10" i="1"/>
  <c r="L8" i="1"/>
  <c r="K12" i="1"/>
  <c r="X153" i="1"/>
  <c r="Y153" i="1"/>
  <c r="Z153" i="1"/>
  <c r="AB153" i="1"/>
  <c r="V153" i="1"/>
  <c r="W149" i="1"/>
  <c r="X149" i="1"/>
  <c r="Y149" i="1"/>
  <c r="Z149" i="1"/>
  <c r="AA149" i="1"/>
  <c r="AB149" i="1"/>
  <c r="V149" i="1"/>
  <c r="M99" i="1"/>
  <c r="V99" i="1"/>
  <c r="S199" i="1"/>
  <c r="S193" i="1"/>
  <c r="S168" i="1"/>
  <c r="S161" i="1"/>
  <c r="S153" i="1"/>
  <c r="S149" i="1"/>
  <c r="S141" i="1"/>
  <c r="S133" i="1"/>
  <c r="S113" i="1"/>
  <c r="S111" i="1" s="1"/>
  <c r="S99" i="1"/>
  <c r="L199" i="1"/>
  <c r="L193" i="1"/>
  <c r="L168" i="1"/>
  <c r="J168" i="1"/>
  <c r="L161" i="1"/>
  <c r="J161" i="1"/>
  <c r="I161" i="1"/>
  <c r="D168" i="1"/>
  <c r="O153" i="1"/>
  <c r="O149" i="1"/>
  <c r="I149" i="1"/>
  <c r="H149" i="1"/>
  <c r="G149" i="1"/>
  <c r="F149" i="1"/>
  <c r="D149" i="1"/>
  <c r="I153" i="1"/>
  <c r="H153" i="1"/>
  <c r="M153" i="1"/>
  <c r="L153" i="1"/>
  <c r="J153" i="1"/>
  <c r="F153" i="1"/>
  <c r="L149" i="1"/>
  <c r="L141" i="1"/>
  <c r="L133" i="1"/>
  <c r="L113" i="1"/>
  <c r="L111" i="1" s="1"/>
  <c r="L99" i="1"/>
  <c r="O141" i="1"/>
  <c r="N142" i="1"/>
  <c r="U203" i="1"/>
  <c r="U202" i="1"/>
  <c r="U201" i="1"/>
  <c r="U200" i="1"/>
  <c r="T199" i="1"/>
  <c r="R199" i="1"/>
  <c r="U197" i="1"/>
  <c r="U196" i="1"/>
  <c r="U195" i="1"/>
  <c r="U194" i="1"/>
  <c r="T193" i="1"/>
  <c r="R193" i="1"/>
  <c r="U191" i="1"/>
  <c r="U189" i="1"/>
  <c r="U179" i="1"/>
  <c r="U177" i="1"/>
  <c r="U175" i="1"/>
  <c r="U171" i="1"/>
  <c r="U172" i="1"/>
  <c r="U173" i="1"/>
  <c r="U163" i="1"/>
  <c r="U164" i="1"/>
  <c r="U165" i="1"/>
  <c r="U166" i="1"/>
  <c r="U162" i="1"/>
  <c r="T161" i="1"/>
  <c r="R161" i="1"/>
  <c r="U155" i="1"/>
  <c r="U154" i="1"/>
  <c r="T153" i="1"/>
  <c r="R153" i="1"/>
  <c r="U151" i="1"/>
  <c r="U150" i="1"/>
  <c r="T149" i="1"/>
  <c r="R149" i="1"/>
  <c r="U147" i="1"/>
  <c r="R141" i="1"/>
  <c r="U135" i="1"/>
  <c r="U136" i="1"/>
  <c r="U137" i="1"/>
  <c r="U138" i="1"/>
  <c r="U139" i="1"/>
  <c r="U134" i="1"/>
  <c r="T133" i="1"/>
  <c r="R133" i="1"/>
  <c r="U126" i="1"/>
  <c r="T99" i="1"/>
  <c r="R99" i="1"/>
  <c r="U105" i="1"/>
  <c r="U103" i="1"/>
  <c r="U102" i="1"/>
  <c r="U101" i="1"/>
  <c r="AD199" i="1"/>
  <c r="AB199" i="1"/>
  <c r="AA199" i="1"/>
  <c r="Z199" i="1"/>
  <c r="Y199" i="1"/>
  <c r="X199" i="1"/>
  <c r="W199" i="1"/>
  <c r="V199" i="1"/>
  <c r="Q199" i="1"/>
  <c r="O199" i="1"/>
  <c r="M199" i="1"/>
  <c r="K199" i="1"/>
  <c r="J199" i="1"/>
  <c r="I199" i="1"/>
  <c r="H199" i="1"/>
  <c r="G199" i="1"/>
  <c r="F199" i="1"/>
  <c r="D199" i="1"/>
  <c r="AD193" i="1"/>
  <c r="AB193" i="1"/>
  <c r="AA193" i="1"/>
  <c r="Z193" i="1"/>
  <c r="Y193" i="1"/>
  <c r="X193" i="1"/>
  <c r="W193" i="1"/>
  <c r="V193" i="1"/>
  <c r="Q193" i="1"/>
  <c r="O193" i="1"/>
  <c r="M193" i="1"/>
  <c r="K193" i="1"/>
  <c r="J193" i="1"/>
  <c r="I193" i="1"/>
  <c r="H193" i="1"/>
  <c r="G193" i="1"/>
  <c r="F193" i="1"/>
  <c r="D193" i="1"/>
  <c r="AC201" i="1"/>
  <c r="AC202" i="1"/>
  <c r="AE202" i="1" s="1"/>
  <c r="AC203" i="1"/>
  <c r="AE203" i="1" s="1"/>
  <c r="AC200" i="1"/>
  <c r="AC195" i="1"/>
  <c r="AC196" i="1"/>
  <c r="AC197" i="1"/>
  <c r="AC194" i="1"/>
  <c r="N203" i="1"/>
  <c r="N202" i="1"/>
  <c r="N201" i="1"/>
  <c r="N200" i="1"/>
  <c r="N195" i="1"/>
  <c r="P195" i="1" s="1"/>
  <c r="N196" i="1"/>
  <c r="P196" i="1" s="1"/>
  <c r="N197" i="1"/>
  <c r="N194" i="1"/>
  <c r="AC145" i="1"/>
  <c r="AC144" i="1"/>
  <c r="AE144" i="1" s="1"/>
  <c r="AC143" i="1"/>
  <c r="AC142" i="1"/>
  <c r="N145" i="1"/>
  <c r="P145" i="1" s="1"/>
  <c r="N144" i="1"/>
  <c r="N143" i="1"/>
  <c r="AB141" i="1"/>
  <c r="AA141" i="1"/>
  <c r="Z141" i="1"/>
  <c r="Y141" i="1"/>
  <c r="X141" i="1"/>
  <c r="W141" i="1"/>
  <c r="V141" i="1"/>
  <c r="Q141" i="1"/>
  <c r="M141" i="1"/>
  <c r="K141" i="1"/>
  <c r="J141" i="1"/>
  <c r="I141" i="1"/>
  <c r="H141" i="1"/>
  <c r="G141" i="1"/>
  <c r="F141" i="1"/>
  <c r="J149" i="1"/>
  <c r="I133" i="1"/>
  <c r="I113" i="1"/>
  <c r="J99" i="1"/>
  <c r="I99" i="1"/>
  <c r="AC191" i="1"/>
  <c r="N191" i="1"/>
  <c r="AC189" i="1"/>
  <c r="N189" i="1"/>
  <c r="AC187" i="1"/>
  <c r="N187" i="1"/>
  <c r="P187" i="1" s="1"/>
  <c r="AC185" i="1"/>
  <c r="N185" i="1"/>
  <c r="AC179" i="1"/>
  <c r="N179" i="1"/>
  <c r="AC177" i="1"/>
  <c r="AE177" i="1" s="1"/>
  <c r="N177" i="1"/>
  <c r="AC175" i="1"/>
  <c r="N175" i="1"/>
  <c r="P175" i="1" s="1"/>
  <c r="AC173" i="1"/>
  <c r="AC171" i="1"/>
  <c r="AC170" i="1"/>
  <c r="AD168" i="1"/>
  <c r="Y168" i="1"/>
  <c r="V168" i="1"/>
  <c r="Q168" i="1"/>
  <c r="O168" i="1"/>
  <c r="M168" i="1"/>
  <c r="K168" i="1"/>
  <c r="H168" i="1"/>
  <c r="G168" i="1"/>
  <c r="E168" i="1"/>
  <c r="AC166" i="1"/>
  <c r="AE166" i="1" s="1"/>
  <c r="N166" i="1"/>
  <c r="N165" i="1"/>
  <c r="AC164" i="1"/>
  <c r="N164" i="1"/>
  <c r="N163" i="1"/>
  <c r="AD161" i="1"/>
  <c r="Z161" i="1"/>
  <c r="Y161" i="1"/>
  <c r="X161" i="1"/>
  <c r="W161" i="1"/>
  <c r="V161" i="1"/>
  <c r="Q161" i="1"/>
  <c r="O161" i="1"/>
  <c r="M161" i="1"/>
  <c r="K161" i="1"/>
  <c r="N162" i="1"/>
  <c r="H161" i="1"/>
  <c r="G161" i="1"/>
  <c r="G181" i="1" s="1"/>
  <c r="D161" i="1"/>
  <c r="AC154" i="1"/>
  <c r="AE154" i="1" s="1"/>
  <c r="N154" i="1"/>
  <c r="AD153" i="1"/>
  <c r="Q153" i="1"/>
  <c r="G153" i="1"/>
  <c r="D153" i="1"/>
  <c r="AC151" i="1"/>
  <c r="AC150" i="1"/>
  <c r="AD149" i="1"/>
  <c r="Q149" i="1"/>
  <c r="M149" i="1"/>
  <c r="N150" i="1"/>
  <c r="P150" i="1" s="1"/>
  <c r="AC147" i="1"/>
  <c r="N147" i="1"/>
  <c r="AC139" i="1"/>
  <c r="AC138" i="1"/>
  <c r="AE138" i="1" s="1"/>
  <c r="N138" i="1"/>
  <c r="AC137" i="1"/>
  <c r="N137" i="1"/>
  <c r="P137" i="1" s="1"/>
  <c r="AC136" i="1"/>
  <c r="N136" i="1"/>
  <c r="N135" i="1"/>
  <c r="AA133" i="1"/>
  <c r="AA131" i="1" s="1"/>
  <c r="Z133" i="1"/>
  <c r="Y133" i="1"/>
  <c r="W133" i="1"/>
  <c r="V133" i="1"/>
  <c r="Q133" i="1"/>
  <c r="O133" i="1"/>
  <c r="K133" i="1"/>
  <c r="H133" i="1"/>
  <c r="G133" i="1"/>
  <c r="G131" i="1" s="1"/>
  <c r="AC129" i="1"/>
  <c r="AC128" i="1"/>
  <c r="N128" i="1"/>
  <c r="AC126" i="1"/>
  <c r="N126" i="1"/>
  <c r="AC124" i="1"/>
  <c r="AC123" i="1"/>
  <c r="AC121" i="1"/>
  <c r="AC119" i="1"/>
  <c r="AC117" i="1"/>
  <c r="AC116" i="1"/>
  <c r="Y113" i="1"/>
  <c r="Y111" i="1" s="1"/>
  <c r="V113" i="1"/>
  <c r="V111" i="1" s="1"/>
  <c r="Q113" i="1"/>
  <c r="Q111" i="1" s="1"/>
  <c r="O113" i="1"/>
  <c r="O111" i="1" s="1"/>
  <c r="K113" i="1"/>
  <c r="K111" i="1" s="1"/>
  <c r="F113" i="1"/>
  <c r="F111" i="1" s="1"/>
  <c r="D113" i="1"/>
  <c r="AC105" i="1"/>
  <c r="N105" i="1"/>
  <c r="AC103" i="1"/>
  <c r="N103" i="1"/>
  <c r="AC102" i="1"/>
  <c r="N102" i="1"/>
  <c r="AC101" i="1"/>
  <c r="N101" i="1"/>
  <c r="AD99" i="1"/>
  <c r="AB99" i="1"/>
  <c r="AA99" i="1"/>
  <c r="Z99" i="1"/>
  <c r="Y99" i="1"/>
  <c r="X99" i="1"/>
  <c r="W99" i="1"/>
  <c r="Q99" i="1"/>
  <c r="O99" i="1"/>
  <c r="K99" i="1"/>
  <c r="H99" i="1"/>
  <c r="G99" i="1"/>
  <c r="F99" i="1"/>
  <c r="D99" i="1"/>
  <c r="O12" i="1"/>
  <c r="H12" i="1"/>
  <c r="O10" i="1"/>
  <c r="H10" i="1"/>
  <c r="O8" i="1"/>
  <c r="H8" i="1"/>
  <c r="J113" i="1"/>
  <c r="J111" i="1" s="1"/>
  <c r="AC122" i="1"/>
  <c r="N123" i="1"/>
  <c r="N121" i="1"/>
  <c r="P121" i="1" s="1"/>
  <c r="Z113" i="1"/>
  <c r="Z111" i="1" s="1"/>
  <c r="AC118" i="1"/>
  <c r="H113" i="1"/>
  <c r="H111" i="1" s="1"/>
  <c r="U119" i="1"/>
  <c r="U116" i="1"/>
  <c r="U125" i="1"/>
  <c r="N125" i="1"/>
  <c r="N119" i="1"/>
  <c r="N116" i="1"/>
  <c r="N120" i="1"/>
  <c r="N122" i="1"/>
  <c r="U114" i="1"/>
  <c r="N114" i="1"/>
  <c r="P114" i="1" s="1"/>
  <c r="N169" i="1"/>
  <c r="AB133" i="1"/>
  <c r="AC134" i="1"/>
  <c r="AD133" i="1"/>
  <c r="N139" i="1"/>
  <c r="U142" i="1"/>
  <c r="U143" i="1"/>
  <c r="AE143" i="1" s="1"/>
  <c r="AE195" i="1"/>
  <c r="AF195" i="1" s="1"/>
  <c r="Z168" i="1"/>
  <c r="AC169" i="1"/>
  <c r="AC165" i="1"/>
  <c r="AB168" i="1"/>
  <c r="X168" i="1"/>
  <c r="AC163" i="1"/>
  <c r="AB161" i="1"/>
  <c r="U124" i="1"/>
  <c r="U122" i="1"/>
  <c r="N124" i="1"/>
  <c r="P124" i="1" s="1"/>
  <c r="AC114" i="1"/>
  <c r="AE151" i="1" l="1"/>
  <c r="AE194" i="1"/>
  <c r="Q131" i="1"/>
  <c r="S181" i="1"/>
  <c r="AE171" i="1"/>
  <c r="W131" i="1"/>
  <c r="AC77" i="1"/>
  <c r="AE145" i="1"/>
  <c r="AF145" i="1" s="1"/>
  <c r="J12" i="1"/>
  <c r="J107" i="1" s="1"/>
  <c r="J205" i="1" s="1"/>
  <c r="AD10" i="1"/>
  <c r="V181" i="1"/>
  <c r="M181" i="1"/>
  <c r="AC21" i="1"/>
  <c r="Z12" i="1"/>
  <c r="Z107" i="1" s="1"/>
  <c r="Z205" i="1" s="1"/>
  <c r="AB12" i="1"/>
  <c r="AB107" i="1" s="1"/>
  <c r="AD12" i="1"/>
  <c r="P143" i="1"/>
  <c r="AF143" i="1" s="1"/>
  <c r="AE197" i="1"/>
  <c r="Z181" i="1"/>
  <c r="P203" i="1"/>
  <c r="AF203" i="1" s="1"/>
  <c r="L181" i="1"/>
  <c r="P144" i="1"/>
  <c r="X133" i="1"/>
  <c r="X131" i="1" s="1"/>
  <c r="AA113" i="1"/>
  <c r="AA111" i="1" s="1"/>
  <c r="O107" i="1"/>
  <c r="O205" i="1" s="1"/>
  <c r="P166" i="1"/>
  <c r="AF166" i="1" s="1"/>
  <c r="P185" i="1"/>
  <c r="U153" i="1"/>
  <c r="P142" i="1"/>
  <c r="K8" i="1"/>
  <c r="U80" i="1"/>
  <c r="AE164" i="1"/>
  <c r="P164" i="1" s="1"/>
  <c r="AF164" i="1" s="1"/>
  <c r="P201" i="1"/>
  <c r="P102" i="1"/>
  <c r="N92" i="1"/>
  <c r="P92" i="1" s="1"/>
  <c r="N19" i="1"/>
  <c r="P19" i="1" s="1"/>
  <c r="N43" i="1"/>
  <c r="P43" i="1" s="1"/>
  <c r="N51" i="1"/>
  <c r="P51" i="1" s="1"/>
  <c r="N71" i="1"/>
  <c r="P71" i="1" s="1"/>
  <c r="AC31" i="1"/>
  <c r="AC47" i="1"/>
  <c r="AC67" i="1"/>
  <c r="AC83" i="1"/>
  <c r="U64" i="1"/>
  <c r="D141" i="1"/>
  <c r="M10" i="1"/>
  <c r="T10" i="1"/>
  <c r="AC84" i="1"/>
  <c r="AC60" i="1"/>
  <c r="AE60" i="1" s="1"/>
  <c r="AB10" i="1"/>
  <c r="AD141" i="1"/>
  <c r="AD131" i="1" s="1"/>
  <c r="AE118" i="1"/>
  <c r="P147" i="1"/>
  <c r="AF144" i="1"/>
  <c r="W8" i="1"/>
  <c r="M133" i="1"/>
  <c r="M131" i="1" s="1"/>
  <c r="P171" i="1"/>
  <c r="I8" i="1"/>
  <c r="N99" i="1"/>
  <c r="H181" i="1"/>
  <c r="R131" i="1"/>
  <c r="AE136" i="1"/>
  <c r="AE201" i="1"/>
  <c r="P154" i="1"/>
  <c r="AF154" i="1" s="1"/>
  <c r="AE134" i="1"/>
  <c r="U199" i="1"/>
  <c r="N96" i="1"/>
  <c r="P96" i="1" s="1"/>
  <c r="J8" i="1"/>
  <c r="AC75" i="1"/>
  <c r="Y8" i="1"/>
  <c r="P122" i="1"/>
  <c r="AE101" i="1"/>
  <c r="AE105" i="1"/>
  <c r="U193" i="1"/>
  <c r="N47" i="1"/>
  <c r="P47" i="1" s="1"/>
  <c r="N67" i="1"/>
  <c r="P67" i="1" s="1"/>
  <c r="N75" i="1"/>
  <c r="P75" i="1" s="1"/>
  <c r="N91" i="1"/>
  <c r="P91" i="1" s="1"/>
  <c r="S12" i="1"/>
  <c r="S107" i="1" s="1"/>
  <c r="S205" i="1" s="1"/>
  <c r="AA12" i="1"/>
  <c r="AA107" i="1" s="1"/>
  <c r="AA205" i="1" s="1"/>
  <c r="AB181" i="1"/>
  <c r="P129" i="1"/>
  <c r="P123" i="1"/>
  <c r="Z131" i="1"/>
  <c r="Z157" i="1" s="1"/>
  <c r="AE137" i="1"/>
  <c r="AF137" i="1" s="1"/>
  <c r="O181" i="1"/>
  <c r="U161" i="1"/>
  <c r="S131" i="1"/>
  <c r="N35" i="1"/>
  <c r="P35" i="1" s="1"/>
  <c r="N87" i="1"/>
  <c r="P87" i="1" s="1"/>
  <c r="N95" i="1"/>
  <c r="P95" i="1" s="1"/>
  <c r="U129" i="1"/>
  <c r="AE129" i="1" s="1"/>
  <c r="AE191" i="1"/>
  <c r="F8" i="1"/>
  <c r="N27" i="1"/>
  <c r="P27" i="1" s="1"/>
  <c r="N53" i="1"/>
  <c r="P53" i="1" s="1"/>
  <c r="N59" i="1"/>
  <c r="P59" i="1" s="1"/>
  <c r="N73" i="1"/>
  <c r="P73" i="1" s="1"/>
  <c r="N89" i="1"/>
  <c r="P89" i="1" s="1"/>
  <c r="AC91" i="1"/>
  <c r="I12" i="1"/>
  <c r="I107" i="1" s="1"/>
  <c r="I205" i="1" s="1"/>
  <c r="N60" i="1"/>
  <c r="P60" i="1" s="1"/>
  <c r="N80" i="1"/>
  <c r="P80" i="1" s="1"/>
  <c r="N93" i="1"/>
  <c r="P93" i="1" s="1"/>
  <c r="AE103" i="1"/>
  <c r="U27" i="1"/>
  <c r="AC162" i="1"/>
  <c r="AC161" i="1" s="1"/>
  <c r="AE124" i="1"/>
  <c r="AF124" i="1" s="1"/>
  <c r="AE163" i="1"/>
  <c r="P163" i="1" s="1"/>
  <c r="AF163" i="1" s="1"/>
  <c r="AE200" i="1"/>
  <c r="I168" i="1"/>
  <c r="I181" i="1" s="1"/>
  <c r="AE142" i="1"/>
  <c r="P120" i="1"/>
  <c r="Q157" i="1"/>
  <c r="H131" i="1"/>
  <c r="Y181" i="1"/>
  <c r="P191" i="1"/>
  <c r="AF191" i="1" s="1"/>
  <c r="I111" i="1"/>
  <c r="K131" i="1"/>
  <c r="L131" i="1"/>
  <c r="L157" i="1" s="1"/>
  <c r="S157" i="1"/>
  <c r="N77" i="1"/>
  <c r="P77" i="1" s="1"/>
  <c r="N24" i="1"/>
  <c r="P24" i="1" s="1"/>
  <c r="N76" i="1"/>
  <c r="P76" i="1" s="1"/>
  <c r="AC23" i="1"/>
  <c r="AC33" i="1"/>
  <c r="AC49" i="1"/>
  <c r="AC55" i="1"/>
  <c r="AC35" i="1"/>
  <c r="AE35" i="1" s="1"/>
  <c r="AB8" i="1"/>
  <c r="P105" i="1"/>
  <c r="T141" i="1"/>
  <c r="T131" i="1" s="1"/>
  <c r="E133" i="1"/>
  <c r="E131" i="1" s="1"/>
  <c r="X181" i="1"/>
  <c r="N16" i="1"/>
  <c r="P16" i="1" s="1"/>
  <c r="P138" i="1"/>
  <c r="AF138" i="1" s="1"/>
  <c r="P119" i="1"/>
  <c r="AC149" i="1"/>
  <c r="D181" i="1"/>
  <c r="I131" i="1"/>
  <c r="F12" i="1"/>
  <c r="F107" i="1" s="1"/>
  <c r="F205" i="1" s="1"/>
  <c r="N17" i="1"/>
  <c r="P17" i="1" s="1"/>
  <c r="N23" i="1"/>
  <c r="P23" i="1" s="1"/>
  <c r="N39" i="1"/>
  <c r="P39" i="1" s="1"/>
  <c r="N55" i="1"/>
  <c r="P55" i="1" s="1"/>
  <c r="N79" i="1"/>
  <c r="P79" i="1" s="1"/>
  <c r="N88" i="1"/>
  <c r="P88" i="1" s="1"/>
  <c r="N36" i="1"/>
  <c r="P36" i="1" s="1"/>
  <c r="N72" i="1"/>
  <c r="P72" i="1" s="1"/>
  <c r="N61" i="1"/>
  <c r="P61" i="1" s="1"/>
  <c r="U19" i="1"/>
  <c r="Y10" i="1"/>
  <c r="AE123" i="1"/>
  <c r="U141" i="1"/>
  <c r="AE121" i="1"/>
  <c r="AF121" i="1" s="1"/>
  <c r="H107" i="1"/>
  <c r="H205" i="1" s="1"/>
  <c r="AE126" i="1"/>
  <c r="O131" i="1"/>
  <c r="O157" i="1" s="1"/>
  <c r="Y131" i="1"/>
  <c r="Y157" i="1" s="1"/>
  <c r="N193" i="1"/>
  <c r="N85" i="1"/>
  <c r="P85" i="1" s="1"/>
  <c r="N32" i="1"/>
  <c r="P32" i="1" s="1"/>
  <c r="N48" i="1"/>
  <c r="P48" i="1" s="1"/>
  <c r="W12" i="1"/>
  <c r="W107" i="1" s="1"/>
  <c r="W205" i="1" s="1"/>
  <c r="Y12" i="1"/>
  <c r="Y107" i="1" s="1"/>
  <c r="Y205" i="1" s="1"/>
  <c r="Z8" i="1"/>
  <c r="AC59" i="1"/>
  <c r="AE59" i="1" s="1"/>
  <c r="AC79" i="1"/>
  <c r="AE79" i="1" s="1"/>
  <c r="AC95" i="1"/>
  <c r="N44" i="1"/>
  <c r="P44" i="1" s="1"/>
  <c r="K10" i="1"/>
  <c r="U99" i="1"/>
  <c r="AC125" i="1"/>
  <c r="AE125" i="1" s="1"/>
  <c r="AC141" i="1"/>
  <c r="F10" i="1"/>
  <c r="R10" i="1"/>
  <c r="AC37" i="1"/>
  <c r="AC45" i="1"/>
  <c r="AC61" i="1"/>
  <c r="AC36" i="1"/>
  <c r="AC44" i="1"/>
  <c r="AE44" i="1" s="1"/>
  <c r="N81" i="1"/>
  <c r="P81" i="1" s="1"/>
  <c r="K107" i="1"/>
  <c r="K205" i="1" s="1"/>
  <c r="AB131" i="1"/>
  <c r="T113" i="1"/>
  <c r="T111" i="1" s="1"/>
  <c r="P116" i="1"/>
  <c r="P179" i="1"/>
  <c r="AE179" i="1"/>
  <c r="E199" i="1"/>
  <c r="N161" i="1"/>
  <c r="AE187" i="1"/>
  <c r="AF187" i="1" s="1"/>
  <c r="AE173" i="1"/>
  <c r="P173" i="1" s="1"/>
  <c r="AF173" i="1" s="1"/>
  <c r="N25" i="1"/>
  <c r="P25" i="1" s="1"/>
  <c r="N33" i="1"/>
  <c r="P33" i="1" s="1"/>
  <c r="N41" i="1"/>
  <c r="P41" i="1" s="1"/>
  <c r="N57" i="1"/>
  <c r="P57" i="1" s="1"/>
  <c r="N69" i="1"/>
  <c r="P69" i="1" s="1"/>
  <c r="Q12" i="1"/>
  <c r="Q107" i="1" s="1"/>
  <c r="Q205" i="1" s="1"/>
  <c r="U17" i="1"/>
  <c r="U61" i="1"/>
  <c r="U73" i="1"/>
  <c r="U81" i="1"/>
  <c r="AC32" i="1"/>
  <c r="AC40" i="1"/>
  <c r="AC56" i="1"/>
  <c r="AC68" i="1"/>
  <c r="AC76" i="1"/>
  <c r="AC92" i="1"/>
  <c r="X10" i="1"/>
  <c r="AD8" i="1"/>
  <c r="P101" i="1"/>
  <c r="AE185" i="1"/>
  <c r="AE116" i="1"/>
  <c r="AE119" i="1"/>
  <c r="AE165" i="1"/>
  <c r="P165" i="1" s="1"/>
  <c r="AF165" i="1" s="1"/>
  <c r="AC27" i="1"/>
  <c r="N117" i="1"/>
  <c r="P117" i="1" s="1"/>
  <c r="P126" i="1"/>
  <c r="K181" i="1"/>
  <c r="P189" i="1"/>
  <c r="AE189" i="1"/>
  <c r="U24" i="1"/>
  <c r="U32" i="1"/>
  <c r="U40" i="1"/>
  <c r="U48" i="1"/>
  <c r="U68" i="1"/>
  <c r="U76" i="1"/>
  <c r="U84" i="1"/>
  <c r="T8" i="1"/>
  <c r="U47" i="1"/>
  <c r="U75" i="1"/>
  <c r="U83" i="1"/>
  <c r="P136" i="1"/>
  <c r="N141" i="1"/>
  <c r="M113" i="1"/>
  <c r="M111" i="1" s="1"/>
  <c r="AE117" i="1"/>
  <c r="N155" i="1"/>
  <c r="N153" i="1" s="1"/>
  <c r="AC99" i="1"/>
  <c r="AE175" i="1"/>
  <c r="AF175" i="1" s="1"/>
  <c r="AC199" i="1"/>
  <c r="E12" i="1"/>
  <c r="L107" i="1"/>
  <c r="L205" i="1" s="1"/>
  <c r="U93" i="1"/>
  <c r="U25" i="1"/>
  <c r="U33" i="1"/>
  <c r="U57" i="1"/>
  <c r="AC25" i="1"/>
  <c r="AC41" i="1"/>
  <c r="AC85" i="1"/>
  <c r="AC93" i="1"/>
  <c r="AD107" i="1"/>
  <c r="AD205" i="1" s="1"/>
  <c r="N63" i="1"/>
  <c r="P63" i="1" s="1"/>
  <c r="N65" i="1"/>
  <c r="P65" i="1" s="1"/>
  <c r="U63" i="1"/>
  <c r="AC65" i="1"/>
  <c r="E113" i="1"/>
  <c r="D111" i="1"/>
  <c r="P177" i="1"/>
  <c r="AF177" i="1" s="1"/>
  <c r="P197" i="1"/>
  <c r="AC29" i="1"/>
  <c r="AE29" i="1" s="1"/>
  <c r="AC53" i="1"/>
  <c r="D12" i="1"/>
  <c r="D107" i="1" s="1"/>
  <c r="D205" i="1" s="1"/>
  <c r="N134" i="1"/>
  <c r="P134" i="1" s="1"/>
  <c r="J133" i="1"/>
  <c r="J131" i="1" s="1"/>
  <c r="J157" i="1" s="1"/>
  <c r="D10" i="1"/>
  <c r="P194" i="1"/>
  <c r="E193" i="1"/>
  <c r="AC135" i="1"/>
  <c r="W113" i="1"/>
  <c r="W111" i="1" s="1"/>
  <c r="AC115" i="1"/>
  <c r="AC73" i="1"/>
  <c r="AC81" i="1"/>
  <c r="AC89" i="1"/>
  <c r="U115" i="1"/>
  <c r="E8" i="1"/>
  <c r="N31" i="1"/>
  <c r="N45" i="1"/>
  <c r="P45" i="1" s="1"/>
  <c r="P103" i="1"/>
  <c r="E99" i="1"/>
  <c r="U36" i="1"/>
  <c r="N118" i="1"/>
  <c r="P118" i="1" s="1"/>
  <c r="G113" i="1"/>
  <c r="G111" i="1" s="1"/>
  <c r="G157" i="1" s="1"/>
  <c r="S10" i="1"/>
  <c r="U16" i="1"/>
  <c r="AC39" i="1"/>
  <c r="AC120" i="1"/>
  <c r="AE120" i="1" s="1"/>
  <c r="AB113" i="1"/>
  <c r="AB111" i="1" s="1"/>
  <c r="N56" i="1"/>
  <c r="P56" i="1" s="1"/>
  <c r="N68" i="1"/>
  <c r="P68" i="1" s="1"/>
  <c r="U51" i="1"/>
  <c r="U71" i="1"/>
  <c r="AC51" i="1"/>
  <c r="AC19" i="1"/>
  <c r="AA8" i="1"/>
  <c r="U31" i="1"/>
  <c r="U77" i="1"/>
  <c r="AE77" i="1" s="1"/>
  <c r="U85" i="1"/>
  <c r="AC97" i="1"/>
  <c r="AE122" i="1"/>
  <c r="AF122" i="1" s="1"/>
  <c r="AA168" i="1"/>
  <c r="P202" i="1"/>
  <c r="AF202" i="1" s="1"/>
  <c r="N40" i="1"/>
  <c r="P40" i="1" s="1"/>
  <c r="U39" i="1"/>
  <c r="AC57" i="1"/>
  <c r="U65" i="1"/>
  <c r="U55" i="1"/>
  <c r="U67" i="1"/>
  <c r="V8" i="1"/>
  <c r="AC43" i="1"/>
  <c r="AE43" i="1" s="1"/>
  <c r="AC69" i="1"/>
  <c r="P128" i="1"/>
  <c r="G8" i="1"/>
  <c r="N49" i="1"/>
  <c r="P49" i="1" s="1"/>
  <c r="U56" i="1"/>
  <c r="AC87" i="1"/>
  <c r="AE87" i="1" s="1"/>
  <c r="AC71" i="1"/>
  <c r="U92" i="1"/>
  <c r="V12" i="1"/>
  <c r="V107" i="1" s="1"/>
  <c r="V205" i="1" s="1"/>
  <c r="D133" i="1"/>
  <c r="P135" i="1"/>
  <c r="X8" i="1"/>
  <c r="AC15" i="1"/>
  <c r="Z10" i="1"/>
  <c r="AC28" i="1"/>
  <c r="AE28" i="1" s="1"/>
  <c r="AC72" i="1"/>
  <c r="AE72" i="1" s="1"/>
  <c r="AC80" i="1"/>
  <c r="AE80" i="1" s="1"/>
  <c r="AC88" i="1"/>
  <c r="AC96" i="1"/>
  <c r="AA10" i="1"/>
  <c r="AE114" i="1"/>
  <c r="AF114" i="1" s="1"/>
  <c r="U128" i="1"/>
  <c r="R111" i="1"/>
  <c r="AA161" i="1"/>
  <c r="P139" i="1"/>
  <c r="F133" i="1"/>
  <c r="N28" i="1"/>
  <c r="P28" i="1" s="1"/>
  <c r="I10" i="1"/>
  <c r="N52" i="1"/>
  <c r="M8" i="1"/>
  <c r="N15" i="1"/>
  <c r="M12" i="1"/>
  <c r="N21" i="1"/>
  <c r="Q10" i="1"/>
  <c r="U88" i="1"/>
  <c r="AC16" i="1"/>
  <c r="W10" i="1"/>
  <c r="G12" i="1"/>
  <c r="G10" i="1"/>
  <c r="N29" i="1"/>
  <c r="N83" i="1"/>
  <c r="P83" i="1" s="1"/>
  <c r="U41" i="1"/>
  <c r="U49" i="1"/>
  <c r="V10" i="1"/>
  <c r="U23" i="1"/>
  <c r="R8" i="1"/>
  <c r="U91" i="1"/>
  <c r="S8" i="1"/>
  <c r="U21" i="1"/>
  <c r="T12" i="1"/>
  <c r="AC52" i="1"/>
  <c r="AE139" i="1"/>
  <c r="U133" i="1"/>
  <c r="AF194" i="1"/>
  <c r="N168" i="1"/>
  <c r="P200" i="1"/>
  <c r="N199" i="1"/>
  <c r="AE196" i="1"/>
  <c r="AC193" i="1"/>
  <c r="N20" i="1"/>
  <c r="Q8" i="1"/>
  <c r="K149" i="1"/>
  <c r="N151" i="1"/>
  <c r="H157" i="1"/>
  <c r="AE147" i="1"/>
  <c r="N37" i="1"/>
  <c r="N84" i="1"/>
  <c r="P84" i="1" s="1"/>
  <c r="N97" i="1"/>
  <c r="U69" i="1"/>
  <c r="U89" i="1"/>
  <c r="X12" i="1"/>
  <c r="AC17" i="1"/>
  <c r="AC63" i="1"/>
  <c r="AD113" i="1"/>
  <c r="AE102" i="1"/>
  <c r="D8" i="1"/>
  <c r="J10" i="1"/>
  <c r="U15" i="1"/>
  <c r="R12" i="1"/>
  <c r="U97" i="1"/>
  <c r="AE95" i="1"/>
  <c r="AC24" i="1"/>
  <c r="AC48" i="1"/>
  <c r="AC64" i="1"/>
  <c r="P125" i="1"/>
  <c r="Q181" i="1"/>
  <c r="E10" i="1"/>
  <c r="U37" i="1"/>
  <c r="U45" i="1"/>
  <c r="U53" i="1"/>
  <c r="AC20" i="1"/>
  <c r="N115" i="1"/>
  <c r="V131" i="1"/>
  <c r="AD181" i="1"/>
  <c r="AE150" i="1"/>
  <c r="U149" i="1"/>
  <c r="J181" i="1"/>
  <c r="N64" i="1"/>
  <c r="AA153" i="1"/>
  <c r="AC155" i="1"/>
  <c r="X113" i="1"/>
  <c r="AE45" i="1" l="1"/>
  <c r="AF45" i="1" s="1"/>
  <c r="AE47" i="1"/>
  <c r="AF123" i="1"/>
  <c r="AE141" i="1"/>
  <c r="AF197" i="1"/>
  <c r="AE84" i="1"/>
  <c r="AF101" i="1"/>
  <c r="AE19" i="1"/>
  <c r="AF120" i="1"/>
  <c r="AF103" i="1"/>
  <c r="W157" i="1"/>
  <c r="AF142" i="1"/>
  <c r="AE91" i="1"/>
  <c r="M157" i="1"/>
  <c r="P141" i="1"/>
  <c r="AF134" i="1"/>
  <c r="AF201" i="1"/>
  <c r="AE65" i="1"/>
  <c r="E111" i="1"/>
  <c r="AE76" i="1"/>
  <c r="N181" i="1"/>
  <c r="AE67" i="1"/>
  <c r="AF67" i="1" s="1"/>
  <c r="AF189" i="1"/>
  <c r="AF105" i="1"/>
  <c r="AF129" i="1"/>
  <c r="AE27" i="1"/>
  <c r="AF27" i="1" s="1"/>
  <c r="AE27" i="4" s="1"/>
  <c r="AF185" i="1"/>
  <c r="AE33" i="1"/>
  <c r="AF79" i="1"/>
  <c r="AE79" i="4" s="1"/>
  <c r="AE57" i="1"/>
  <c r="AF57" i="1" s="1"/>
  <c r="AE75" i="1"/>
  <c r="AF75" i="1" s="1"/>
  <c r="AE31" i="1"/>
  <c r="AE93" i="1"/>
  <c r="E161" i="1"/>
  <c r="E181" i="1" s="1"/>
  <c r="AE92" i="1"/>
  <c r="AF92" i="1" s="1"/>
  <c r="P92" i="4" s="1"/>
  <c r="AF136" i="1"/>
  <c r="AE162" i="1"/>
  <c r="AE161" i="1" s="1"/>
  <c r="AE83" i="1"/>
  <c r="AF83" i="1" s="1"/>
  <c r="N83" i="4" s="1"/>
  <c r="AF119" i="1"/>
  <c r="AF59" i="1"/>
  <c r="V59" i="4" s="1"/>
  <c r="AE40" i="1"/>
  <c r="AF40" i="1" s="1"/>
  <c r="P40" i="4" s="1"/>
  <c r="AF116" i="1"/>
  <c r="AE199" i="1"/>
  <c r="I157" i="1"/>
  <c r="P99" i="1"/>
  <c r="AF47" i="1"/>
  <c r="U47" i="4" s="1"/>
  <c r="AE61" i="1"/>
  <c r="AF61" i="1" s="1"/>
  <c r="AF65" i="1"/>
  <c r="E107" i="1"/>
  <c r="E205" i="1" s="1"/>
  <c r="AE56" i="1"/>
  <c r="AF56" i="1" s="1"/>
  <c r="P56" i="4" s="1"/>
  <c r="AB157" i="1"/>
  <c r="AE25" i="1"/>
  <c r="AF25" i="1" s="1"/>
  <c r="AE68" i="1"/>
  <c r="AF126" i="1"/>
  <c r="T157" i="1"/>
  <c r="AE81" i="1"/>
  <c r="AF81" i="1" s="1"/>
  <c r="AE73" i="1"/>
  <c r="AF73" i="1" s="1"/>
  <c r="AE36" i="1"/>
  <c r="AF36" i="1" s="1"/>
  <c r="AE36" i="4" s="1"/>
  <c r="AE85" i="1"/>
  <c r="AF85" i="1" s="1"/>
  <c r="N12" i="1"/>
  <c r="N107" i="1" s="1"/>
  <c r="U10" i="1"/>
  <c r="AE32" i="1"/>
  <c r="AF32" i="1" s="1"/>
  <c r="P32" i="4" s="1"/>
  <c r="AF33" i="1"/>
  <c r="AF117" i="1"/>
  <c r="R59" i="4"/>
  <c r="AF87" i="1"/>
  <c r="H87" i="4" s="1"/>
  <c r="AE39" i="1"/>
  <c r="AF39" i="1" s="1"/>
  <c r="U39" i="4" s="1"/>
  <c r="P193" i="1"/>
  <c r="AF179" i="1"/>
  <c r="AE63" i="1"/>
  <c r="AF63" i="1" s="1"/>
  <c r="AC63" i="4" s="1"/>
  <c r="N133" i="1"/>
  <c r="AE115" i="1"/>
  <c r="AE113" i="1" s="1"/>
  <c r="AF77" i="1"/>
  <c r="AF19" i="1"/>
  <c r="AE19" i="4" s="1"/>
  <c r="AE135" i="1"/>
  <c r="AF135" i="1" s="1"/>
  <c r="AC133" i="1"/>
  <c r="U113" i="1"/>
  <c r="P31" i="1"/>
  <c r="U12" i="1"/>
  <c r="AE71" i="1"/>
  <c r="AE55" i="1"/>
  <c r="AE51" i="1"/>
  <c r="AC113" i="1"/>
  <c r="AC111" i="1" s="1"/>
  <c r="AC12" i="1"/>
  <c r="AF72" i="1"/>
  <c r="AE72" i="4" s="1"/>
  <c r="AD79" i="4"/>
  <c r="Z79" i="4"/>
  <c r="E79" i="4"/>
  <c r="Y79" i="4"/>
  <c r="AF79" i="4"/>
  <c r="H79" i="4"/>
  <c r="V79" i="4"/>
  <c r="X79" i="4"/>
  <c r="T79" i="4"/>
  <c r="P79" i="4"/>
  <c r="D79" i="4"/>
  <c r="S79" i="4"/>
  <c r="AB79" i="4"/>
  <c r="W79" i="4"/>
  <c r="I79" i="4"/>
  <c r="J79" i="4"/>
  <c r="M79" i="4"/>
  <c r="G79" i="4"/>
  <c r="R79" i="4"/>
  <c r="N79" i="4"/>
  <c r="F79" i="4"/>
  <c r="AA79" i="4"/>
  <c r="AF44" i="1"/>
  <c r="P133" i="1"/>
  <c r="AF150" i="1"/>
  <c r="AE149" i="1"/>
  <c r="AE20" i="1"/>
  <c r="AF95" i="1"/>
  <c r="AE95" i="4" s="1"/>
  <c r="AF28" i="1"/>
  <c r="P28" i="4" s="1"/>
  <c r="AF147" i="1"/>
  <c r="AC10" i="1"/>
  <c r="AE16" i="1"/>
  <c r="AE52" i="1"/>
  <c r="P21" i="1"/>
  <c r="F131" i="1"/>
  <c r="R157" i="1"/>
  <c r="AF141" i="1"/>
  <c r="D131" i="1"/>
  <c r="AF91" i="1"/>
  <c r="U91" i="4" s="1"/>
  <c r="AF35" i="1"/>
  <c r="AE48" i="1"/>
  <c r="AF48" i="1" s="1"/>
  <c r="AC48" i="4" s="1"/>
  <c r="AE24" i="1"/>
  <c r="AE99" i="1"/>
  <c r="P52" i="1"/>
  <c r="AE97" i="1"/>
  <c r="AF139" i="1"/>
  <c r="AE128" i="1"/>
  <c r="AF93" i="1"/>
  <c r="AF43" i="1"/>
  <c r="P43" i="4" s="1"/>
  <c r="AA157" i="1"/>
  <c r="E149" i="1"/>
  <c r="P151" i="1"/>
  <c r="AF80" i="1"/>
  <c r="P64" i="1"/>
  <c r="AE17" i="1"/>
  <c r="AF84" i="1"/>
  <c r="N84" i="4" s="1"/>
  <c r="AE53" i="1"/>
  <c r="AF125" i="1"/>
  <c r="AD111" i="1"/>
  <c r="P37" i="1"/>
  <c r="G107" i="1"/>
  <c r="X111" i="1"/>
  <c r="V157" i="1"/>
  <c r="AF118" i="1"/>
  <c r="R107" i="1"/>
  <c r="AF102" i="1"/>
  <c r="P97" i="1"/>
  <c r="AF200" i="1"/>
  <c r="P199" i="1"/>
  <c r="T107" i="1"/>
  <c r="AE49" i="1"/>
  <c r="P29" i="1"/>
  <c r="AE88" i="1"/>
  <c r="N8" i="1"/>
  <c r="P15" i="1"/>
  <c r="U79" i="4"/>
  <c r="AF68" i="1"/>
  <c r="AF171" i="1"/>
  <c r="AB205" i="1"/>
  <c r="X107" i="1"/>
  <c r="AF196" i="1"/>
  <c r="AE193" i="1"/>
  <c r="AE89" i="1"/>
  <c r="U131" i="1"/>
  <c r="AE23" i="1"/>
  <c r="M107" i="1"/>
  <c r="AC153" i="1"/>
  <c r="AE155" i="1"/>
  <c r="N113" i="1"/>
  <c r="P115" i="1"/>
  <c r="AE37" i="1"/>
  <c r="K157" i="1"/>
  <c r="AE64" i="1"/>
  <c r="AE15" i="1"/>
  <c r="U8" i="1"/>
  <c r="AE69" i="1"/>
  <c r="AF76" i="1"/>
  <c r="AE76" i="4" s="1"/>
  <c r="N149" i="1"/>
  <c r="N10" i="1"/>
  <c r="P20" i="1"/>
  <c r="AE21" i="1"/>
  <c r="AE41" i="1"/>
  <c r="AE96" i="1"/>
  <c r="AF60" i="1"/>
  <c r="AA181" i="1"/>
  <c r="AC8" i="1"/>
  <c r="L79" i="4" l="1"/>
  <c r="Q79" i="4"/>
  <c r="O79" i="4"/>
  <c r="AC79" i="4"/>
  <c r="K79" i="4"/>
  <c r="I67" i="4"/>
  <c r="R67" i="4"/>
  <c r="AC72" i="4"/>
  <c r="AE28" i="4"/>
  <c r="P76" i="4"/>
  <c r="X59" i="4"/>
  <c r="Y59" i="4"/>
  <c r="N131" i="1"/>
  <c r="F161" i="1"/>
  <c r="W75" i="4"/>
  <c r="Z75" i="4"/>
  <c r="V75" i="4"/>
  <c r="AB75" i="4"/>
  <c r="T75" i="4"/>
  <c r="R75" i="4"/>
  <c r="AD75" i="4"/>
  <c r="N75" i="4"/>
  <c r="G75" i="4"/>
  <c r="D75" i="4"/>
  <c r="F75" i="4"/>
  <c r="O75" i="4"/>
  <c r="P75" i="4"/>
  <c r="AA75" i="4"/>
  <c r="X75" i="4"/>
  <c r="S75" i="4"/>
  <c r="Y75" i="4"/>
  <c r="K75" i="4"/>
  <c r="M75" i="4"/>
  <c r="Q75" i="4"/>
  <c r="U75" i="4"/>
  <c r="I75" i="4"/>
  <c r="AF75" i="4"/>
  <c r="L75" i="4"/>
  <c r="AC75" i="4"/>
  <c r="J75" i="4"/>
  <c r="E75" i="4"/>
  <c r="H75" i="4"/>
  <c r="AE87" i="4"/>
  <c r="AE75" i="4"/>
  <c r="AC87" i="4"/>
  <c r="H59" i="4"/>
  <c r="H47" i="4"/>
  <c r="I59" i="4"/>
  <c r="AA47" i="4"/>
  <c r="AB59" i="4"/>
  <c r="N47" i="4"/>
  <c r="O59" i="4"/>
  <c r="K47" i="4"/>
  <c r="AD59" i="4"/>
  <c r="AE59" i="4"/>
  <c r="L59" i="4"/>
  <c r="R47" i="4"/>
  <c r="N59" i="4"/>
  <c r="T59" i="4"/>
  <c r="G59" i="4"/>
  <c r="P59" i="4"/>
  <c r="J59" i="4"/>
  <c r="Z87" i="4"/>
  <c r="M59" i="4"/>
  <c r="D47" i="4"/>
  <c r="F59" i="4"/>
  <c r="D59" i="4"/>
  <c r="W59" i="4"/>
  <c r="U59" i="4"/>
  <c r="AF59" i="4"/>
  <c r="E59" i="4"/>
  <c r="AC47" i="4"/>
  <c r="K59" i="4"/>
  <c r="S59" i="4"/>
  <c r="AC59" i="4"/>
  <c r="F67" i="4"/>
  <c r="T67" i="4"/>
  <c r="Q59" i="4"/>
  <c r="V47" i="4"/>
  <c r="AA59" i="4"/>
  <c r="Z59" i="4"/>
  <c r="J47" i="4"/>
  <c r="AF47" i="4"/>
  <c r="W47" i="4"/>
  <c r="T47" i="4"/>
  <c r="S47" i="4"/>
  <c r="Z47" i="4"/>
  <c r="L47" i="4"/>
  <c r="AE47" i="4"/>
  <c r="G47" i="4"/>
  <c r="AB47" i="4"/>
  <c r="O47" i="4"/>
  <c r="I47" i="4"/>
  <c r="Y47" i="4"/>
  <c r="M47" i="4"/>
  <c r="F47" i="4"/>
  <c r="E47" i="4"/>
  <c r="X47" i="4"/>
  <c r="Q47" i="4"/>
  <c r="P47" i="4"/>
  <c r="AD47" i="4"/>
  <c r="Q87" i="4"/>
  <c r="R87" i="4"/>
  <c r="S87" i="4"/>
  <c r="V87" i="4"/>
  <c r="AE91" i="4"/>
  <c r="V67" i="4"/>
  <c r="J87" i="4"/>
  <c r="W67" i="4"/>
  <c r="D67" i="4"/>
  <c r="AD87" i="4"/>
  <c r="K87" i="4"/>
  <c r="F87" i="4"/>
  <c r="Y67" i="4"/>
  <c r="U67" i="4"/>
  <c r="I87" i="4"/>
  <c r="X87" i="4"/>
  <c r="AB67" i="4"/>
  <c r="AD67" i="4"/>
  <c r="E87" i="4"/>
  <c r="T87" i="4"/>
  <c r="O87" i="4"/>
  <c r="AE67" i="4"/>
  <c r="Q67" i="4"/>
  <c r="M67" i="4"/>
  <c r="K67" i="4"/>
  <c r="AC67" i="4"/>
  <c r="D87" i="4"/>
  <c r="AF87" i="4"/>
  <c r="M87" i="4"/>
  <c r="N67" i="4"/>
  <c r="AC80" i="4"/>
  <c r="P67" i="4"/>
  <c r="G67" i="4"/>
  <c r="O67" i="4"/>
  <c r="AA67" i="4"/>
  <c r="N28" i="4"/>
  <c r="AF67" i="4"/>
  <c r="S67" i="4"/>
  <c r="X67" i="4"/>
  <c r="E67" i="4"/>
  <c r="L67" i="4"/>
  <c r="AB87" i="4"/>
  <c r="Y87" i="4"/>
  <c r="U87" i="4"/>
  <c r="G87" i="4"/>
  <c r="P87" i="4"/>
  <c r="AC28" i="4"/>
  <c r="Z67" i="4"/>
  <c r="J67" i="4"/>
  <c r="H67" i="4"/>
  <c r="W87" i="4"/>
  <c r="N87" i="4"/>
  <c r="L87" i="4"/>
  <c r="AA87" i="4"/>
  <c r="AE63" i="4"/>
  <c r="U107" i="1"/>
  <c r="U205" i="1" s="1"/>
  <c r="AD27" i="4"/>
  <c r="K27" i="4"/>
  <c r="W27" i="4"/>
  <c r="Y27" i="4"/>
  <c r="N27" i="4"/>
  <c r="L27" i="4"/>
  <c r="Q27" i="4"/>
  <c r="R27" i="4"/>
  <c r="G27" i="4"/>
  <c r="H27" i="4"/>
  <c r="X27" i="4"/>
  <c r="M27" i="4"/>
  <c r="S27" i="4"/>
  <c r="D27" i="4"/>
  <c r="AF27" i="4"/>
  <c r="T27" i="4"/>
  <c r="V27" i="4"/>
  <c r="O27" i="4"/>
  <c r="F27" i="4"/>
  <c r="J27" i="4"/>
  <c r="I27" i="4"/>
  <c r="AB27" i="4"/>
  <c r="U27" i="4"/>
  <c r="Z27" i="4"/>
  <c r="E27" i="4"/>
  <c r="AC27" i="4"/>
  <c r="AA27" i="4"/>
  <c r="AC131" i="1"/>
  <c r="AE56" i="4"/>
  <c r="AF55" i="1"/>
  <c r="AE55" i="4" s="1"/>
  <c r="P27" i="4"/>
  <c r="AF31" i="1"/>
  <c r="P31" i="4" s="1"/>
  <c r="J19" i="4"/>
  <c r="X19" i="4"/>
  <c r="U19" i="4"/>
  <c r="AB19" i="4"/>
  <c r="AA19" i="4"/>
  <c r="M19" i="4"/>
  <c r="R19" i="4"/>
  <c r="T19" i="4"/>
  <c r="I19" i="4"/>
  <c r="S19" i="4"/>
  <c r="Y19" i="4"/>
  <c r="AD19" i="4"/>
  <c r="AF19" i="4"/>
  <c r="H19" i="4"/>
  <c r="V19" i="4"/>
  <c r="AC19" i="4"/>
  <c r="P19" i="4"/>
  <c r="F19" i="4"/>
  <c r="K19" i="4"/>
  <c r="G19" i="4"/>
  <c r="Q19" i="4"/>
  <c r="N19" i="4"/>
  <c r="E19" i="4"/>
  <c r="W19" i="4"/>
  <c r="Z19" i="4"/>
  <c r="L19" i="4"/>
  <c r="D19" i="4"/>
  <c r="O19" i="4"/>
  <c r="AE133" i="1"/>
  <c r="U111" i="1"/>
  <c r="P48" i="4"/>
  <c r="P84" i="4"/>
  <c r="AF51" i="1"/>
  <c r="E36" i="4"/>
  <c r="AB36" i="4"/>
  <c r="AA36" i="4"/>
  <c r="L36" i="4"/>
  <c r="Z36" i="4"/>
  <c r="AF36" i="4"/>
  <c r="W36" i="4"/>
  <c r="V36" i="4"/>
  <c r="T36" i="4"/>
  <c r="Y36" i="4"/>
  <c r="R36" i="4"/>
  <c r="J36" i="4"/>
  <c r="X36" i="4"/>
  <c r="U36" i="4"/>
  <c r="N36" i="4"/>
  <c r="H36" i="4"/>
  <c r="Q36" i="4"/>
  <c r="AC36" i="4"/>
  <c r="S36" i="4"/>
  <c r="I36" i="4"/>
  <c r="O36" i="4"/>
  <c r="G36" i="4"/>
  <c r="AD36" i="4"/>
  <c r="F36" i="4"/>
  <c r="D36" i="4"/>
  <c r="M36" i="4"/>
  <c r="K36" i="4"/>
  <c r="P36" i="4"/>
  <c r="AF71" i="1"/>
  <c r="AB39" i="4"/>
  <c r="W39" i="4"/>
  <c r="I39" i="4"/>
  <c r="F39" i="4"/>
  <c r="G39" i="4"/>
  <c r="V39" i="4"/>
  <c r="J39" i="4"/>
  <c r="M39" i="4"/>
  <c r="H39" i="4"/>
  <c r="Z39" i="4"/>
  <c r="O39" i="4"/>
  <c r="L39" i="4"/>
  <c r="AC39" i="4"/>
  <c r="N39" i="4"/>
  <c r="T39" i="4"/>
  <c r="R39" i="4"/>
  <c r="Q39" i="4"/>
  <c r="Y39" i="4"/>
  <c r="D39" i="4"/>
  <c r="P39" i="4"/>
  <c r="AF39" i="4"/>
  <c r="AD39" i="4"/>
  <c r="E39" i="4"/>
  <c r="AA39" i="4"/>
  <c r="X39" i="4"/>
  <c r="K39" i="4"/>
  <c r="S39" i="4"/>
  <c r="AE39" i="4"/>
  <c r="AF60" i="4"/>
  <c r="R60" i="4"/>
  <c r="W60" i="4"/>
  <c r="O60" i="4"/>
  <c r="L60" i="4"/>
  <c r="Y60" i="4"/>
  <c r="H60" i="4"/>
  <c r="AB60" i="4"/>
  <c r="U60" i="4"/>
  <c r="G60" i="4"/>
  <c r="E60" i="4"/>
  <c r="N60" i="4"/>
  <c r="Q60" i="4"/>
  <c r="K60" i="4"/>
  <c r="AD60" i="4"/>
  <c r="D60" i="4"/>
  <c r="F60" i="4"/>
  <c r="T60" i="4"/>
  <c r="M60" i="4"/>
  <c r="V60" i="4"/>
  <c r="J60" i="4"/>
  <c r="X60" i="4"/>
  <c r="S60" i="4"/>
  <c r="AC60" i="4"/>
  <c r="Z60" i="4"/>
  <c r="AA60" i="4"/>
  <c r="P60" i="4"/>
  <c r="I60" i="4"/>
  <c r="AF15" i="1"/>
  <c r="P15" i="4" s="1"/>
  <c r="P8" i="1"/>
  <c r="AF199" i="1"/>
  <c r="X157" i="1"/>
  <c r="AF151" i="1"/>
  <c r="P149" i="1"/>
  <c r="S35" i="4"/>
  <c r="L35" i="4"/>
  <c r="H35" i="4"/>
  <c r="AC35" i="4"/>
  <c r="W35" i="4"/>
  <c r="M35" i="4"/>
  <c r="AD35" i="4"/>
  <c r="Z35" i="4"/>
  <c r="AA35" i="4"/>
  <c r="Y35" i="4"/>
  <c r="I35" i="4"/>
  <c r="AF35" i="4"/>
  <c r="D35" i="4"/>
  <c r="G35" i="4"/>
  <c r="J35" i="4"/>
  <c r="AB35" i="4"/>
  <c r="K35" i="4"/>
  <c r="R35" i="4"/>
  <c r="U35" i="4"/>
  <c r="V35" i="4"/>
  <c r="F35" i="4"/>
  <c r="E35" i="4"/>
  <c r="O35" i="4"/>
  <c r="T35" i="4"/>
  <c r="X35" i="4"/>
  <c r="Q35" i="4"/>
  <c r="N35" i="4"/>
  <c r="H76" i="4"/>
  <c r="I76" i="4"/>
  <c r="D76" i="4"/>
  <c r="R76" i="4"/>
  <c r="O76" i="4"/>
  <c r="Y76" i="4"/>
  <c r="G76" i="4"/>
  <c r="M76" i="4"/>
  <c r="V76" i="4"/>
  <c r="S76" i="4"/>
  <c r="L76" i="4"/>
  <c r="U76" i="4"/>
  <c r="AD76" i="4"/>
  <c r="F76" i="4"/>
  <c r="N76" i="4"/>
  <c r="AA76" i="4"/>
  <c r="Z76" i="4"/>
  <c r="J76" i="4"/>
  <c r="AB76" i="4"/>
  <c r="E76" i="4"/>
  <c r="T76" i="4"/>
  <c r="W76" i="4"/>
  <c r="K76" i="4"/>
  <c r="AC76" i="4"/>
  <c r="AF76" i="4"/>
  <c r="X76" i="4"/>
  <c r="Q76" i="4"/>
  <c r="O40" i="4"/>
  <c r="AF40" i="4"/>
  <c r="AD40" i="4"/>
  <c r="R40" i="4"/>
  <c r="H40" i="4"/>
  <c r="X40" i="4"/>
  <c r="D40" i="4"/>
  <c r="I40" i="4"/>
  <c r="J40" i="4"/>
  <c r="K40" i="4"/>
  <c r="Z40" i="4"/>
  <c r="V40" i="4"/>
  <c r="AA40" i="4"/>
  <c r="N40" i="4"/>
  <c r="W40" i="4"/>
  <c r="S40" i="4"/>
  <c r="Y40" i="4"/>
  <c r="L40" i="4"/>
  <c r="U40" i="4"/>
  <c r="E40" i="4"/>
  <c r="T40" i="4"/>
  <c r="Q40" i="4"/>
  <c r="G40" i="4"/>
  <c r="M40" i="4"/>
  <c r="AB40" i="4"/>
  <c r="AC40" i="4"/>
  <c r="F40" i="4"/>
  <c r="M205" i="1"/>
  <c r="AE60" i="4"/>
  <c r="X205" i="1"/>
  <c r="V68" i="4"/>
  <c r="F68" i="4"/>
  <c r="I68" i="4"/>
  <c r="AA68" i="4"/>
  <c r="R68" i="4"/>
  <c r="O68" i="4"/>
  <c r="Z68" i="4"/>
  <c r="T68" i="4"/>
  <c r="H68" i="4"/>
  <c r="D68" i="4"/>
  <c r="M68" i="4"/>
  <c r="AE68" i="4"/>
  <c r="L68" i="4"/>
  <c r="S68" i="4"/>
  <c r="Y68" i="4"/>
  <c r="AB68" i="4"/>
  <c r="W68" i="4"/>
  <c r="AC68" i="4"/>
  <c r="U68" i="4"/>
  <c r="AF68" i="4"/>
  <c r="Q68" i="4"/>
  <c r="AD68" i="4"/>
  <c r="K68" i="4"/>
  <c r="N68" i="4"/>
  <c r="J68" i="4"/>
  <c r="X68" i="4"/>
  <c r="G68" i="4"/>
  <c r="E68" i="4"/>
  <c r="AF29" i="1"/>
  <c r="AE35" i="4"/>
  <c r="R92" i="4"/>
  <c r="AB92" i="4"/>
  <c r="N92" i="4"/>
  <c r="O92" i="4"/>
  <c r="V92" i="4"/>
  <c r="G92" i="4"/>
  <c r="AF92" i="4"/>
  <c r="Q92" i="4"/>
  <c r="F92" i="4"/>
  <c r="I92" i="4"/>
  <c r="AA92" i="4"/>
  <c r="H92" i="4"/>
  <c r="J92" i="4"/>
  <c r="S92" i="4"/>
  <c r="L92" i="4"/>
  <c r="Z92" i="4"/>
  <c r="X92" i="4"/>
  <c r="W92" i="4"/>
  <c r="AD92" i="4"/>
  <c r="M92" i="4"/>
  <c r="D92" i="4"/>
  <c r="K92" i="4"/>
  <c r="AE92" i="4"/>
  <c r="Y92" i="4"/>
  <c r="E92" i="4"/>
  <c r="AC92" i="4"/>
  <c r="T92" i="4"/>
  <c r="U92" i="4"/>
  <c r="AE32" i="4"/>
  <c r="AE10" i="1"/>
  <c r="AF16" i="1"/>
  <c r="AE16" i="4" s="1"/>
  <c r="AE40" i="4"/>
  <c r="T72" i="4"/>
  <c r="V72" i="4"/>
  <c r="N72" i="4"/>
  <c r="X72" i="4"/>
  <c r="P72" i="4"/>
  <c r="AF72" i="4"/>
  <c r="J72" i="4"/>
  <c r="Y72" i="4"/>
  <c r="AB72" i="4"/>
  <c r="K72" i="4"/>
  <c r="F72" i="4"/>
  <c r="R72" i="4"/>
  <c r="Q72" i="4"/>
  <c r="L72" i="4"/>
  <c r="U72" i="4"/>
  <c r="M72" i="4"/>
  <c r="S72" i="4"/>
  <c r="O72" i="4"/>
  <c r="G72" i="4"/>
  <c r="H72" i="4"/>
  <c r="AD72" i="4"/>
  <c r="I72" i="4"/>
  <c r="E72" i="4"/>
  <c r="AA72" i="4"/>
  <c r="D72" i="4"/>
  <c r="W72" i="4"/>
  <c r="Z72" i="4"/>
  <c r="D63" i="4"/>
  <c r="G63" i="4"/>
  <c r="N63" i="4"/>
  <c r="U63" i="4"/>
  <c r="L63" i="4"/>
  <c r="O63" i="4"/>
  <c r="T63" i="4"/>
  <c r="M63" i="4"/>
  <c r="E63" i="4"/>
  <c r="Y63" i="4"/>
  <c r="AF63" i="4"/>
  <c r="AA63" i="4"/>
  <c r="J63" i="4"/>
  <c r="I63" i="4"/>
  <c r="AD63" i="4"/>
  <c r="S63" i="4"/>
  <c r="F63" i="4"/>
  <c r="H63" i="4"/>
  <c r="R63" i="4"/>
  <c r="Q63" i="4"/>
  <c r="P63" i="4"/>
  <c r="K63" i="4"/>
  <c r="W63" i="4"/>
  <c r="AB63" i="4"/>
  <c r="V63" i="4"/>
  <c r="X63" i="4"/>
  <c r="Z63" i="4"/>
  <c r="T205" i="1"/>
  <c r="AF37" i="1"/>
  <c r="AF24" i="1"/>
  <c r="S48" i="4"/>
  <c r="E48" i="4"/>
  <c r="L48" i="4"/>
  <c r="Z48" i="4"/>
  <c r="V48" i="4"/>
  <c r="G48" i="4"/>
  <c r="I48" i="4"/>
  <c r="H48" i="4"/>
  <c r="M48" i="4"/>
  <c r="X48" i="4"/>
  <c r="Y48" i="4"/>
  <c r="AF48" i="4"/>
  <c r="T48" i="4"/>
  <c r="Q48" i="4"/>
  <c r="J48" i="4"/>
  <c r="O48" i="4"/>
  <c r="K48" i="4"/>
  <c r="AB48" i="4"/>
  <c r="AD48" i="4"/>
  <c r="W48" i="4"/>
  <c r="R48" i="4"/>
  <c r="F48" i="4"/>
  <c r="N48" i="4"/>
  <c r="AA48" i="4"/>
  <c r="D48" i="4"/>
  <c r="U48" i="4"/>
  <c r="P10" i="1"/>
  <c r="AF20" i="1"/>
  <c r="AE20" i="4" s="1"/>
  <c r="P68" i="4"/>
  <c r="AD157" i="1"/>
  <c r="L84" i="4"/>
  <c r="M84" i="4"/>
  <c r="AD84" i="4"/>
  <c r="R84" i="4"/>
  <c r="K84" i="4"/>
  <c r="U84" i="4"/>
  <c r="T84" i="4"/>
  <c r="X84" i="4"/>
  <c r="J84" i="4"/>
  <c r="Z84" i="4"/>
  <c r="AE84" i="4"/>
  <c r="E84" i="4"/>
  <c r="AA84" i="4"/>
  <c r="Y84" i="4"/>
  <c r="D84" i="4"/>
  <c r="O84" i="4"/>
  <c r="Q84" i="4"/>
  <c r="H84" i="4"/>
  <c r="I84" i="4"/>
  <c r="S84" i="4"/>
  <c r="AB84" i="4"/>
  <c r="W84" i="4"/>
  <c r="G84" i="4"/>
  <c r="AF84" i="4"/>
  <c r="V84" i="4"/>
  <c r="AC84" i="4"/>
  <c r="F84" i="4"/>
  <c r="AF193" i="1"/>
  <c r="I80" i="4"/>
  <c r="P80" i="4"/>
  <c r="G80" i="4"/>
  <c r="W80" i="4"/>
  <c r="S80" i="4"/>
  <c r="M80" i="4"/>
  <c r="L80" i="4"/>
  <c r="U80" i="4"/>
  <c r="N80" i="4"/>
  <c r="V80" i="4"/>
  <c r="AD80" i="4"/>
  <c r="AB80" i="4"/>
  <c r="O80" i="4"/>
  <c r="H80" i="4"/>
  <c r="K80" i="4"/>
  <c r="AF80" i="4"/>
  <c r="D80" i="4"/>
  <c r="X80" i="4"/>
  <c r="T80" i="4"/>
  <c r="J80" i="4"/>
  <c r="F80" i="4"/>
  <c r="R80" i="4"/>
  <c r="Y80" i="4"/>
  <c r="Q80" i="4"/>
  <c r="AA80" i="4"/>
  <c r="E80" i="4"/>
  <c r="Z80" i="4"/>
  <c r="AE48" i="4"/>
  <c r="F157" i="1"/>
  <c r="AD44" i="4"/>
  <c r="W44" i="4"/>
  <c r="S44" i="4"/>
  <c r="L44" i="4"/>
  <c r="Y44" i="4"/>
  <c r="T44" i="4"/>
  <c r="AF44" i="4"/>
  <c r="V44" i="4"/>
  <c r="I44" i="4"/>
  <c r="X44" i="4"/>
  <c r="P44" i="4"/>
  <c r="F44" i="4"/>
  <c r="R44" i="4"/>
  <c r="M44" i="4"/>
  <c r="J44" i="4"/>
  <c r="Z44" i="4"/>
  <c r="E44" i="4"/>
  <c r="AB44" i="4"/>
  <c r="O44" i="4"/>
  <c r="U44" i="4"/>
  <c r="D44" i="4"/>
  <c r="G44" i="4"/>
  <c r="H44" i="4"/>
  <c r="N44" i="4"/>
  <c r="K44" i="4"/>
  <c r="Q44" i="4"/>
  <c r="AA44" i="4"/>
  <c r="AC44" i="4"/>
  <c r="H83" i="4"/>
  <c r="M83" i="4"/>
  <c r="AF83" i="4"/>
  <c r="J83" i="4"/>
  <c r="O83" i="4"/>
  <c r="F83" i="4"/>
  <c r="AB83" i="4"/>
  <c r="U83" i="4"/>
  <c r="X83" i="4"/>
  <c r="I83" i="4"/>
  <c r="D83" i="4"/>
  <c r="T83" i="4"/>
  <c r="K83" i="4"/>
  <c r="Q83" i="4"/>
  <c r="Y83" i="4"/>
  <c r="L83" i="4"/>
  <c r="E83" i="4"/>
  <c r="V83" i="4"/>
  <c r="AA83" i="4"/>
  <c r="R83" i="4"/>
  <c r="AD83" i="4"/>
  <c r="AE83" i="4"/>
  <c r="S83" i="4"/>
  <c r="Z83" i="4"/>
  <c r="AC83" i="4"/>
  <c r="W83" i="4"/>
  <c r="G83" i="4"/>
  <c r="AF115" i="1"/>
  <c r="P113" i="1"/>
  <c r="AF53" i="1"/>
  <c r="AF96" i="1"/>
  <c r="AE96" i="4" s="1"/>
  <c r="AF69" i="1"/>
  <c r="AE8" i="1"/>
  <c r="AE153" i="1"/>
  <c r="AF23" i="1"/>
  <c r="AE23" i="4" s="1"/>
  <c r="AF89" i="1"/>
  <c r="AF49" i="1"/>
  <c r="AF97" i="1"/>
  <c r="AC56" i="4"/>
  <c r="AF56" i="4"/>
  <c r="K56" i="4"/>
  <c r="M56" i="4"/>
  <c r="Y56" i="4"/>
  <c r="S56" i="4"/>
  <c r="T56" i="4"/>
  <c r="I56" i="4"/>
  <c r="AD56" i="4"/>
  <c r="Z56" i="4"/>
  <c r="U56" i="4"/>
  <c r="E56" i="4"/>
  <c r="G56" i="4"/>
  <c r="O56" i="4"/>
  <c r="N56" i="4"/>
  <c r="J56" i="4"/>
  <c r="X56" i="4"/>
  <c r="L56" i="4"/>
  <c r="W56" i="4"/>
  <c r="Q56" i="4"/>
  <c r="F56" i="4"/>
  <c r="D56" i="4"/>
  <c r="H56" i="4"/>
  <c r="AA56" i="4"/>
  <c r="AB56" i="4"/>
  <c r="V56" i="4"/>
  <c r="R56" i="4"/>
  <c r="G205" i="1"/>
  <c r="AE12" i="1"/>
  <c r="AF17" i="1"/>
  <c r="AE80" i="4"/>
  <c r="AF128" i="1"/>
  <c r="AF52" i="1"/>
  <c r="P52" i="4" s="1"/>
  <c r="D157" i="1"/>
  <c r="W28" i="4"/>
  <c r="K28" i="4"/>
  <c r="J28" i="4"/>
  <c r="S28" i="4"/>
  <c r="G28" i="4"/>
  <c r="AB28" i="4"/>
  <c r="Y28" i="4"/>
  <c r="E28" i="4"/>
  <c r="M28" i="4"/>
  <c r="T28" i="4"/>
  <c r="O28" i="4"/>
  <c r="Z28" i="4"/>
  <c r="R28" i="4"/>
  <c r="F28" i="4"/>
  <c r="V28" i="4"/>
  <c r="AD28" i="4"/>
  <c r="AF28" i="4"/>
  <c r="H28" i="4"/>
  <c r="D28" i="4"/>
  <c r="L28" i="4"/>
  <c r="X28" i="4"/>
  <c r="U28" i="4"/>
  <c r="Q28" i="4"/>
  <c r="AA28" i="4"/>
  <c r="I28" i="4"/>
  <c r="P131" i="1"/>
  <c r="AE44" i="4"/>
  <c r="P83" i="4"/>
  <c r="AF88" i="1"/>
  <c r="AE88" i="4" s="1"/>
  <c r="AE111" i="1"/>
  <c r="AF133" i="1"/>
  <c r="N205" i="1"/>
  <c r="R205" i="1"/>
  <c r="AF21" i="1"/>
  <c r="P12" i="1"/>
  <c r="Y32" i="4"/>
  <c r="R32" i="4"/>
  <c r="AA32" i="4"/>
  <c r="K32" i="4"/>
  <c r="AD32" i="4"/>
  <c r="T32" i="4"/>
  <c r="L32" i="4"/>
  <c r="O32" i="4"/>
  <c r="V32" i="4"/>
  <c r="I32" i="4"/>
  <c r="AF32" i="4"/>
  <c r="X32" i="4"/>
  <c r="M32" i="4"/>
  <c r="H32" i="4"/>
  <c r="F32" i="4"/>
  <c r="J32" i="4"/>
  <c r="D32" i="4"/>
  <c r="E32" i="4"/>
  <c r="W32" i="4"/>
  <c r="S32" i="4"/>
  <c r="Z32" i="4"/>
  <c r="G32" i="4"/>
  <c r="AB32" i="4"/>
  <c r="Q32" i="4"/>
  <c r="N32" i="4"/>
  <c r="U32" i="4"/>
  <c r="AC32" i="4"/>
  <c r="AF41" i="1"/>
  <c r="N111" i="1"/>
  <c r="AF99" i="1"/>
  <c r="AF64" i="1"/>
  <c r="AE64" i="4" s="1"/>
  <c r="I43" i="4"/>
  <c r="AB43" i="4"/>
  <c r="Z43" i="4"/>
  <c r="Q43" i="4"/>
  <c r="W43" i="4"/>
  <c r="R43" i="4"/>
  <c r="J43" i="4"/>
  <c r="AA43" i="4"/>
  <c r="Y43" i="4"/>
  <c r="AF43" i="4"/>
  <c r="M43" i="4"/>
  <c r="T43" i="4"/>
  <c r="V43" i="4"/>
  <c r="G43" i="4"/>
  <c r="X43" i="4"/>
  <c r="D43" i="4"/>
  <c r="AD43" i="4"/>
  <c r="AE43" i="4"/>
  <c r="O43" i="4"/>
  <c r="S43" i="4"/>
  <c r="U43" i="4"/>
  <c r="K43" i="4"/>
  <c r="AC43" i="4"/>
  <c r="H43" i="4"/>
  <c r="L43" i="4"/>
  <c r="F43" i="4"/>
  <c r="E43" i="4"/>
  <c r="N43" i="4"/>
  <c r="P35" i="4"/>
  <c r="AD91" i="4"/>
  <c r="AF91" i="4"/>
  <c r="D91" i="4"/>
  <c r="G91" i="4"/>
  <c r="M91" i="4"/>
  <c r="AB91" i="4"/>
  <c r="P91" i="4"/>
  <c r="AC91" i="4"/>
  <c r="V91" i="4"/>
  <c r="H91" i="4"/>
  <c r="E91" i="4"/>
  <c r="K91" i="4"/>
  <c r="F91" i="4"/>
  <c r="L91" i="4"/>
  <c r="J91" i="4"/>
  <c r="Q91" i="4"/>
  <c r="T91" i="4"/>
  <c r="Z91" i="4"/>
  <c r="X91" i="4"/>
  <c r="R91" i="4"/>
  <c r="S91" i="4"/>
  <c r="Y91" i="4"/>
  <c r="AA91" i="4"/>
  <c r="I91" i="4"/>
  <c r="O91" i="4"/>
  <c r="W91" i="4"/>
  <c r="N91" i="4"/>
  <c r="U95" i="4"/>
  <c r="O95" i="4"/>
  <c r="G95" i="4"/>
  <c r="AB95" i="4"/>
  <c r="S95" i="4"/>
  <c r="AC95" i="4"/>
  <c r="K95" i="4"/>
  <c r="X95" i="4"/>
  <c r="Y95" i="4"/>
  <c r="AA95" i="4"/>
  <c r="L95" i="4"/>
  <c r="N95" i="4"/>
  <c r="D95" i="4"/>
  <c r="V95" i="4"/>
  <c r="Q95" i="4"/>
  <c r="I95" i="4"/>
  <c r="F95" i="4"/>
  <c r="AF95" i="4"/>
  <c r="AD95" i="4"/>
  <c r="P95" i="4"/>
  <c r="R95" i="4"/>
  <c r="T95" i="4"/>
  <c r="J95" i="4"/>
  <c r="W95" i="4"/>
  <c r="M95" i="4"/>
  <c r="Z95" i="4"/>
  <c r="E95" i="4"/>
  <c r="H95" i="4"/>
  <c r="AC107" i="1"/>
  <c r="P162" i="1" l="1"/>
  <c r="P161" i="1" s="1"/>
  <c r="AE15" i="4"/>
  <c r="AE131" i="1"/>
  <c r="P20" i="4"/>
  <c r="P64" i="4"/>
  <c r="AC157" i="1"/>
  <c r="U157" i="1"/>
  <c r="AE52" i="4"/>
  <c r="S71" i="4"/>
  <c r="J71" i="4"/>
  <c r="K71" i="4"/>
  <c r="Y71" i="4"/>
  <c r="V71" i="4"/>
  <c r="W71" i="4"/>
  <c r="D71" i="4"/>
  <c r="X71" i="4"/>
  <c r="Q71" i="4"/>
  <c r="H71" i="4"/>
  <c r="AB71" i="4"/>
  <c r="AF71" i="4"/>
  <c r="L71" i="4"/>
  <c r="T71" i="4"/>
  <c r="N71" i="4"/>
  <c r="E71" i="4"/>
  <c r="I71" i="4"/>
  <c r="O71" i="4"/>
  <c r="AD71" i="4"/>
  <c r="M71" i="4"/>
  <c r="G71" i="4"/>
  <c r="F71" i="4"/>
  <c r="P71" i="4"/>
  <c r="AA71" i="4"/>
  <c r="Z71" i="4"/>
  <c r="R71" i="4"/>
  <c r="U71" i="4"/>
  <c r="AC71" i="4"/>
  <c r="S51" i="4"/>
  <c r="T51" i="4"/>
  <c r="AB51" i="4"/>
  <c r="AD51" i="4"/>
  <c r="O51" i="4"/>
  <c r="Y51" i="4"/>
  <c r="H51" i="4"/>
  <c r="N51" i="4"/>
  <c r="E51" i="4"/>
  <c r="AF51" i="4"/>
  <c r="W51" i="4"/>
  <c r="J51" i="4"/>
  <c r="L51" i="4"/>
  <c r="F51" i="4"/>
  <c r="V51" i="4"/>
  <c r="M51" i="4"/>
  <c r="D51" i="4"/>
  <c r="G51" i="4"/>
  <c r="I51" i="4"/>
  <c r="X51" i="4"/>
  <c r="P51" i="4"/>
  <c r="K51" i="4"/>
  <c r="Q51" i="4"/>
  <c r="R51" i="4"/>
  <c r="Z51" i="4"/>
  <c r="AA51" i="4"/>
  <c r="U51" i="4"/>
  <c r="AC51" i="4"/>
  <c r="J31" i="4"/>
  <c r="F31" i="4"/>
  <c r="L31" i="4"/>
  <c r="AD31" i="4"/>
  <c r="R31" i="4"/>
  <c r="AA31" i="4"/>
  <c r="Q31" i="4"/>
  <c r="Y31" i="4"/>
  <c r="X31" i="4"/>
  <c r="M31" i="4"/>
  <c r="H31" i="4"/>
  <c r="K31" i="4"/>
  <c r="O31" i="4"/>
  <c r="S31" i="4"/>
  <c r="I31" i="4"/>
  <c r="AF31" i="4"/>
  <c r="E31" i="4"/>
  <c r="W31" i="4"/>
  <c r="D31" i="4"/>
  <c r="Z31" i="4"/>
  <c r="AB31" i="4"/>
  <c r="AC31" i="4"/>
  <c r="V31" i="4"/>
  <c r="T31" i="4"/>
  <c r="G31" i="4"/>
  <c r="AE31" i="4"/>
  <c r="U31" i="4"/>
  <c r="N31" i="4"/>
  <c r="AE71" i="4"/>
  <c r="AE51" i="4"/>
  <c r="Z55" i="4"/>
  <c r="D55" i="4"/>
  <c r="X55" i="4"/>
  <c r="W55" i="4"/>
  <c r="M55" i="4"/>
  <c r="R55" i="4"/>
  <c r="AB55" i="4"/>
  <c r="AF55" i="4"/>
  <c r="AD55" i="4"/>
  <c r="K55" i="4"/>
  <c r="AA55" i="4"/>
  <c r="E55" i="4"/>
  <c r="J55" i="4"/>
  <c r="G55" i="4"/>
  <c r="O55" i="4"/>
  <c r="F55" i="4"/>
  <c r="Q55" i="4"/>
  <c r="T55" i="4"/>
  <c r="Y55" i="4"/>
  <c r="AC55" i="4"/>
  <c r="L55" i="4"/>
  <c r="H55" i="4"/>
  <c r="P55" i="4"/>
  <c r="I55" i="4"/>
  <c r="S55" i="4"/>
  <c r="V55" i="4"/>
  <c r="N55" i="4"/>
  <c r="U55" i="4"/>
  <c r="AF131" i="1"/>
  <c r="AF12" i="1"/>
  <c r="AF37" i="4" s="1"/>
  <c r="AF113" i="1"/>
  <c r="S24" i="4"/>
  <c r="H24" i="4"/>
  <c r="Q24" i="4"/>
  <c r="R24" i="4"/>
  <c r="AB24" i="4"/>
  <c r="I24" i="4"/>
  <c r="Y24" i="4"/>
  <c r="G24" i="4"/>
  <c r="M24" i="4"/>
  <c r="F24" i="4"/>
  <c r="T24" i="4"/>
  <c r="D24" i="4"/>
  <c r="K24" i="4"/>
  <c r="AA24" i="4"/>
  <c r="AD24" i="4"/>
  <c r="AF24" i="4"/>
  <c r="V24" i="4"/>
  <c r="U24" i="4"/>
  <c r="Z24" i="4"/>
  <c r="L24" i="4"/>
  <c r="X24" i="4"/>
  <c r="P24" i="4"/>
  <c r="J24" i="4"/>
  <c r="W24" i="4"/>
  <c r="N24" i="4"/>
  <c r="E24" i="4"/>
  <c r="O24" i="4"/>
  <c r="AC24" i="4"/>
  <c r="J64" i="4"/>
  <c r="M64" i="4"/>
  <c r="AD64" i="4"/>
  <c r="Y64" i="4"/>
  <c r="U64" i="4"/>
  <c r="O64" i="4"/>
  <c r="H64" i="4"/>
  <c r="I64" i="4"/>
  <c r="K64" i="4"/>
  <c r="V64" i="4"/>
  <c r="Z64" i="4"/>
  <c r="S64" i="4"/>
  <c r="F64" i="4"/>
  <c r="AB64" i="4"/>
  <c r="AA64" i="4"/>
  <c r="X64" i="4"/>
  <c r="G64" i="4"/>
  <c r="R64" i="4"/>
  <c r="E64" i="4"/>
  <c r="Q64" i="4"/>
  <c r="AF64" i="4"/>
  <c r="L64" i="4"/>
  <c r="D64" i="4"/>
  <c r="W64" i="4"/>
  <c r="T64" i="4"/>
  <c r="N64" i="4"/>
  <c r="AC64" i="4"/>
  <c r="AF88" i="4"/>
  <c r="T88" i="4"/>
  <c r="V88" i="4"/>
  <c r="AB88" i="4"/>
  <c r="O88" i="4"/>
  <c r="F88" i="4"/>
  <c r="E88" i="4"/>
  <c r="L88" i="4"/>
  <c r="I88" i="4"/>
  <c r="N88" i="4"/>
  <c r="S88" i="4"/>
  <c r="P88" i="4"/>
  <c r="H88" i="4"/>
  <c r="M88" i="4"/>
  <c r="Q88" i="4"/>
  <c r="W88" i="4"/>
  <c r="Y88" i="4"/>
  <c r="AD88" i="4"/>
  <c r="D88" i="4"/>
  <c r="G88" i="4"/>
  <c r="AA88" i="4"/>
  <c r="X88" i="4"/>
  <c r="Z88" i="4"/>
  <c r="J88" i="4"/>
  <c r="K88" i="4"/>
  <c r="R88" i="4"/>
  <c r="U88" i="4"/>
  <c r="AC88" i="4"/>
  <c r="V20" i="4"/>
  <c r="R20" i="4"/>
  <c r="Q20" i="4"/>
  <c r="AB20" i="4"/>
  <c r="G20" i="4"/>
  <c r="L20" i="4"/>
  <c r="H20" i="4"/>
  <c r="AD20" i="4"/>
  <c r="M20" i="4"/>
  <c r="F20" i="4"/>
  <c r="Z20" i="4"/>
  <c r="D20" i="4"/>
  <c r="T20" i="4"/>
  <c r="I20" i="4"/>
  <c r="J20" i="4"/>
  <c r="S20" i="4"/>
  <c r="Y20" i="4"/>
  <c r="AF20" i="4"/>
  <c r="O20" i="4"/>
  <c r="E20" i="4"/>
  <c r="K20" i="4"/>
  <c r="W20" i="4"/>
  <c r="U20" i="4"/>
  <c r="X20" i="4"/>
  <c r="AA20" i="4"/>
  <c r="AC20" i="4"/>
  <c r="N20" i="4"/>
  <c r="AE24" i="4"/>
  <c r="E16" i="4"/>
  <c r="AD16" i="4"/>
  <c r="N16" i="4"/>
  <c r="K16" i="4"/>
  <c r="AF16" i="4"/>
  <c r="L16" i="4"/>
  <c r="F16" i="4"/>
  <c r="I16" i="4"/>
  <c r="AF10" i="1"/>
  <c r="AE10" i="4" s="1"/>
  <c r="U16" i="4"/>
  <c r="AA16" i="4"/>
  <c r="Z16" i="4"/>
  <c r="V16" i="4"/>
  <c r="W16" i="4"/>
  <c r="D16" i="4"/>
  <c r="O16" i="4"/>
  <c r="R16" i="4"/>
  <c r="AB16" i="4"/>
  <c r="M16" i="4"/>
  <c r="G16" i="4"/>
  <c r="P16" i="4"/>
  <c r="H16" i="4"/>
  <c r="Y16" i="4"/>
  <c r="J16" i="4"/>
  <c r="Q16" i="4"/>
  <c r="S16" i="4"/>
  <c r="X16" i="4"/>
  <c r="T16" i="4"/>
  <c r="AC16" i="4"/>
  <c r="AE107" i="1"/>
  <c r="E153" i="1"/>
  <c r="P155" i="1"/>
  <c r="AC205" i="1"/>
  <c r="AF96" i="4"/>
  <c r="F96" i="4"/>
  <c r="E96" i="4"/>
  <c r="Y96" i="4"/>
  <c r="W96" i="4"/>
  <c r="AD96" i="4"/>
  <c r="O96" i="4"/>
  <c r="D96" i="4"/>
  <c r="U96" i="4"/>
  <c r="AB96" i="4"/>
  <c r="V96" i="4"/>
  <c r="L96" i="4"/>
  <c r="Q96" i="4"/>
  <c r="N96" i="4"/>
  <c r="G96" i="4"/>
  <c r="M96" i="4"/>
  <c r="R96" i="4"/>
  <c r="X96" i="4"/>
  <c r="S96" i="4"/>
  <c r="AA96" i="4"/>
  <c r="J96" i="4"/>
  <c r="T96" i="4"/>
  <c r="P96" i="4"/>
  <c r="I96" i="4"/>
  <c r="H96" i="4"/>
  <c r="Z96" i="4"/>
  <c r="K96" i="4"/>
  <c r="AC96" i="4"/>
  <c r="N157" i="1"/>
  <c r="P107" i="1"/>
  <c r="AE157" i="1"/>
  <c r="R52" i="4"/>
  <c r="T52" i="4"/>
  <c r="V52" i="4"/>
  <c r="E52" i="4"/>
  <c r="F52" i="4"/>
  <c r="S52" i="4"/>
  <c r="D52" i="4"/>
  <c r="G52" i="4"/>
  <c r="W52" i="4"/>
  <c r="AF52" i="4"/>
  <c r="AD52" i="4"/>
  <c r="X52" i="4"/>
  <c r="M52" i="4"/>
  <c r="L52" i="4"/>
  <c r="H52" i="4"/>
  <c r="Y52" i="4"/>
  <c r="O52" i="4"/>
  <c r="AB52" i="4"/>
  <c r="Z52" i="4"/>
  <c r="U52" i="4"/>
  <c r="J52" i="4"/>
  <c r="AA52" i="4"/>
  <c r="Q52" i="4"/>
  <c r="I52" i="4"/>
  <c r="K52" i="4"/>
  <c r="N52" i="4"/>
  <c r="AC52" i="4"/>
  <c r="N23" i="4"/>
  <c r="W23" i="4"/>
  <c r="X23" i="4"/>
  <c r="S23" i="4"/>
  <c r="K23" i="4"/>
  <c r="J23" i="4"/>
  <c r="E23" i="4"/>
  <c r="R23" i="4"/>
  <c r="O23" i="4"/>
  <c r="G23" i="4"/>
  <c r="AC23" i="4"/>
  <c r="AA23" i="4"/>
  <c r="I23" i="4"/>
  <c r="M23" i="4"/>
  <c r="Z23" i="4"/>
  <c r="T23" i="4"/>
  <c r="Q23" i="4"/>
  <c r="F23" i="4"/>
  <c r="AD23" i="4"/>
  <c r="Y23" i="4"/>
  <c r="P23" i="4"/>
  <c r="L23" i="4"/>
  <c r="D23" i="4"/>
  <c r="AF23" i="4"/>
  <c r="AB23" i="4"/>
  <c r="H23" i="4"/>
  <c r="V23" i="4"/>
  <c r="U23" i="4"/>
  <c r="P111" i="1"/>
  <c r="AF149" i="1"/>
  <c r="Q15" i="4"/>
  <c r="D15" i="4"/>
  <c r="V15" i="4"/>
  <c r="S15" i="4"/>
  <c r="AF15" i="4"/>
  <c r="J15" i="4"/>
  <c r="Z15" i="4"/>
  <c r="L15" i="4"/>
  <c r="AA15" i="4"/>
  <c r="Y15" i="4"/>
  <c r="O15" i="4"/>
  <c r="R15" i="4"/>
  <c r="W15" i="4"/>
  <c r="G15" i="4"/>
  <c r="T15" i="4"/>
  <c r="AF8" i="1"/>
  <c r="P8" i="4" s="1"/>
  <c r="AD15" i="4"/>
  <c r="H15" i="4"/>
  <c r="I15" i="4"/>
  <c r="M15" i="4"/>
  <c r="E15" i="4"/>
  <c r="F15" i="4"/>
  <c r="K15" i="4"/>
  <c r="AB15" i="4"/>
  <c r="X15" i="4"/>
  <c r="AC15" i="4"/>
  <c r="N15" i="4"/>
  <c r="U15" i="4"/>
  <c r="AF162" i="1" l="1"/>
  <c r="AF161" i="1" s="1"/>
  <c r="AF53" i="4"/>
  <c r="AE12" i="4"/>
  <c r="AF69" i="4"/>
  <c r="AF17" i="4"/>
  <c r="AF41" i="4"/>
  <c r="AF97" i="4"/>
  <c r="AF89" i="4"/>
  <c r="P12" i="4"/>
  <c r="AE8" i="4"/>
  <c r="M10" i="4"/>
  <c r="O10" i="4"/>
  <c r="S10" i="4"/>
  <c r="H10" i="4"/>
  <c r="D10" i="4"/>
  <c r="AB10" i="4"/>
  <c r="AF10" i="4"/>
  <c r="K10" i="4"/>
  <c r="X10" i="4"/>
  <c r="L10" i="4"/>
  <c r="F10" i="4"/>
  <c r="Y10" i="4"/>
  <c r="AD10" i="4"/>
  <c r="T10" i="4"/>
  <c r="R10" i="4"/>
  <c r="AA10" i="4"/>
  <c r="U10" i="4"/>
  <c r="V10" i="4"/>
  <c r="J10" i="4"/>
  <c r="Q10" i="4"/>
  <c r="I10" i="4"/>
  <c r="W10" i="4"/>
  <c r="E10" i="4"/>
  <c r="G10" i="4"/>
  <c r="Z10" i="4"/>
  <c r="AC10" i="4"/>
  <c r="N10" i="4"/>
  <c r="AF111" i="1"/>
  <c r="AF49" i="4"/>
  <c r="P205" i="1"/>
  <c r="P10" i="4"/>
  <c r="K8" i="4"/>
  <c r="G8" i="4"/>
  <c r="O8" i="4"/>
  <c r="L8" i="4"/>
  <c r="Y8" i="4"/>
  <c r="E8" i="4"/>
  <c r="AD8" i="4"/>
  <c r="J8" i="4"/>
  <c r="F8" i="4"/>
  <c r="AA8" i="4"/>
  <c r="V8" i="4"/>
  <c r="H8" i="4"/>
  <c r="Z8" i="4"/>
  <c r="W8" i="4"/>
  <c r="T8" i="4"/>
  <c r="I8" i="4"/>
  <c r="AF8" i="4"/>
  <c r="AB8" i="4"/>
  <c r="R8" i="4"/>
  <c r="S8" i="4"/>
  <c r="D8" i="4"/>
  <c r="X8" i="4"/>
  <c r="Q8" i="4"/>
  <c r="M8" i="4"/>
  <c r="N8" i="4"/>
  <c r="U8" i="4"/>
  <c r="AC8" i="4"/>
  <c r="AE205" i="1"/>
  <c r="AF155" i="1"/>
  <c r="P153" i="1"/>
  <c r="P157" i="1" s="1"/>
  <c r="O93" i="4"/>
  <c r="S85" i="4"/>
  <c r="N49" i="4"/>
  <c r="T77" i="4"/>
  <c r="V37" i="4"/>
  <c r="AB12" i="4"/>
  <c r="AB61" i="4"/>
  <c r="Z81" i="4"/>
  <c r="Z57" i="4"/>
  <c r="J69" i="4"/>
  <c r="X61" i="4"/>
  <c r="K69" i="4"/>
  <c r="R73" i="4"/>
  <c r="F85" i="4"/>
  <c r="Q53" i="4"/>
  <c r="F41" i="4"/>
  <c r="Z85" i="4"/>
  <c r="AD25" i="4"/>
  <c r="R37" i="4"/>
  <c r="T81" i="4"/>
  <c r="W25" i="4"/>
  <c r="J53" i="4"/>
  <c r="U61" i="4"/>
  <c r="AF57" i="4"/>
  <c r="Z41" i="4"/>
  <c r="AA65" i="4"/>
  <c r="H77" i="4"/>
  <c r="AD61" i="4"/>
  <c r="H12" i="4"/>
  <c r="AB37" i="4"/>
  <c r="H69" i="4"/>
  <c r="L37" i="4"/>
  <c r="Y81" i="4"/>
  <c r="Q12" i="4"/>
  <c r="D37" i="4"/>
  <c r="V41" i="4"/>
  <c r="R61" i="4"/>
  <c r="G21" i="4"/>
  <c r="X53" i="4"/>
  <c r="X69" i="4"/>
  <c r="D33" i="4"/>
  <c r="S61" i="4"/>
  <c r="F29" i="4"/>
  <c r="Z29" i="4"/>
  <c r="I33" i="4"/>
  <c r="AA17" i="4"/>
  <c r="H25" i="4"/>
  <c r="W77" i="4"/>
  <c r="W33" i="4"/>
  <c r="X41" i="4"/>
  <c r="AB29" i="4"/>
  <c r="X85" i="4"/>
  <c r="M77" i="4"/>
  <c r="J45" i="4"/>
  <c r="E73" i="4"/>
  <c r="X45" i="4"/>
  <c r="G45" i="4"/>
  <c r="D93" i="4"/>
  <c r="D89" i="4"/>
  <c r="O97" i="4"/>
  <c r="T93" i="4"/>
  <c r="V73" i="4"/>
  <c r="G29" i="4"/>
  <c r="U77" i="4"/>
  <c r="T65" i="4"/>
  <c r="AC93" i="4"/>
  <c r="E49" i="4"/>
  <c r="Z45" i="4"/>
  <c r="AB73" i="4"/>
  <c r="D25" i="4"/>
  <c r="K85" i="4"/>
  <c r="AA69" i="4"/>
  <c r="AA89" i="4"/>
  <c r="J85" i="4"/>
  <c r="AD45" i="4"/>
  <c r="N81" i="4"/>
  <c r="AB93" i="4"/>
  <c r="U85" i="4"/>
  <c r="X37" i="4"/>
  <c r="O61" i="4"/>
  <c r="K49" i="4"/>
  <c r="L49" i="4"/>
  <c r="R57" i="4"/>
  <c r="T45" i="4"/>
  <c r="O89" i="4"/>
  <c r="AD41" i="4"/>
  <c r="J97" i="4"/>
  <c r="I29" i="4"/>
  <c r="Y61" i="4"/>
  <c r="G73" i="4"/>
  <c r="AC73" i="4"/>
  <c r="Y25" i="4"/>
  <c r="N73" i="4"/>
  <c r="F53" i="4"/>
  <c r="L25" i="4"/>
  <c r="V57" i="4"/>
  <c r="O85" i="4"/>
  <c r="U57" i="4"/>
  <c r="I65" i="4"/>
  <c r="Q45" i="4"/>
  <c r="I69" i="4"/>
  <c r="R89" i="4"/>
  <c r="M97" i="4"/>
  <c r="M85" i="4"/>
  <c r="O69" i="4"/>
  <c r="W17" i="4"/>
  <c r="E81" i="4"/>
  <c r="AA77" i="4"/>
  <c r="D77" i="4"/>
  <c r="G65" i="4"/>
  <c r="G85" i="4"/>
  <c r="J33" i="4"/>
  <c r="R97" i="4"/>
  <c r="P41" i="4"/>
  <c r="O37" i="4"/>
  <c r="H53" i="4"/>
  <c r="G93" i="4"/>
  <c r="S53" i="4"/>
  <c r="G25" i="4"/>
  <c r="M69" i="4"/>
  <c r="J12" i="4"/>
  <c r="AC53" i="4"/>
  <c r="X49" i="4"/>
  <c r="K97" i="4"/>
  <c r="I81" i="4"/>
  <c r="AD33" i="4"/>
  <c r="P81" i="4"/>
  <c r="E53" i="4"/>
  <c r="K53" i="4"/>
  <c r="AE33" i="4"/>
  <c r="AB17" i="4"/>
  <c r="R17" i="4"/>
  <c r="Y77" i="4"/>
  <c r="S37" i="4"/>
  <c r="S97" i="4"/>
  <c r="G81" i="4"/>
  <c r="H85" i="4"/>
  <c r="F45" i="4"/>
  <c r="T29" i="4"/>
  <c r="T85" i="4"/>
  <c r="V33" i="4"/>
  <c r="H29" i="4"/>
  <c r="D61" i="4"/>
  <c r="AD57" i="4"/>
  <c r="X97" i="4"/>
  <c r="D65" i="4"/>
  <c r="AC61" i="4"/>
  <c r="J61" i="4"/>
  <c r="Q93" i="4"/>
  <c r="AA12" i="4"/>
  <c r="J57" i="4"/>
  <c r="T53" i="4"/>
  <c r="U25" i="4"/>
  <c r="Z65" i="4"/>
  <c r="AD37" i="4"/>
  <c r="L12" i="4"/>
  <c r="V17" i="4"/>
  <c r="AA45" i="4"/>
  <c r="J89" i="4"/>
  <c r="AE85" i="4"/>
  <c r="E41" i="4"/>
  <c r="S33" i="4"/>
  <c r="S65" i="4"/>
  <c r="S69" i="4"/>
  <c r="O49" i="4"/>
  <c r="R49" i="4"/>
  <c r="AD29" i="4"/>
  <c r="Q29" i="4"/>
  <c r="O53" i="4"/>
  <c r="H81" i="4"/>
  <c r="G33" i="4"/>
  <c r="Y73" i="4"/>
  <c r="AA61" i="4"/>
  <c r="Q41" i="4"/>
  <c r="L17" i="4"/>
  <c r="X65" i="4"/>
  <c r="Q37" i="4"/>
  <c r="AA29" i="4"/>
  <c r="R69" i="4"/>
  <c r="S49" i="4"/>
  <c r="AE65" i="4"/>
  <c r="AB69" i="4"/>
  <c r="O33" i="4"/>
  <c r="V49" i="4"/>
  <c r="M61" i="4"/>
  <c r="AC89" i="4"/>
  <c r="K45" i="4"/>
  <c r="X57" i="4"/>
  <c r="AE57" i="4"/>
  <c r="Y65" i="4"/>
  <c r="AD17" i="4"/>
  <c r="S25" i="4"/>
  <c r="I41" i="4"/>
  <c r="V53" i="4"/>
  <c r="Y69" i="4"/>
  <c r="D45" i="4"/>
  <c r="S89" i="4"/>
  <c r="D17" i="4"/>
  <c r="L65" i="4"/>
  <c r="K33" i="4"/>
  <c r="I53" i="4"/>
  <c r="F73" i="4"/>
  <c r="L81" i="4"/>
  <c r="O57" i="4"/>
  <c r="AD85" i="4"/>
  <c r="Y29" i="4"/>
  <c r="R45" i="4"/>
  <c r="Z97" i="4"/>
  <c r="P61" i="4"/>
  <c r="O29" i="4"/>
  <c r="X33" i="4"/>
  <c r="V97" i="4"/>
  <c r="J77" i="4"/>
  <c r="L33" i="4"/>
  <c r="P45" i="4"/>
  <c r="AC57" i="4"/>
  <c r="W45" i="4"/>
  <c r="L61" i="4"/>
  <c r="V85" i="4"/>
  <c r="J17" i="4"/>
  <c r="K12" i="4"/>
  <c r="M73" i="4"/>
  <c r="O12" i="4"/>
  <c r="Y57" i="4"/>
  <c r="S17" i="4"/>
  <c r="K65" i="4"/>
  <c r="I45" i="4"/>
  <c r="I61" i="4"/>
  <c r="AB45" i="4"/>
  <c r="E89" i="4"/>
  <c r="T49" i="4"/>
  <c r="E65" i="4"/>
  <c r="H93" i="4"/>
  <c r="P93" i="4"/>
  <c r="AB53" i="4"/>
  <c r="V21" i="4"/>
  <c r="U33" i="4"/>
  <c r="Q81" i="4"/>
  <c r="G53" i="4"/>
  <c r="V69" i="4"/>
  <c r="P89" i="4"/>
  <c r="V89" i="4"/>
  <c r="AA85" i="4"/>
  <c r="I93" i="4"/>
  <c r="E37" i="4"/>
  <c r="AA93" i="4"/>
  <c r="N65" i="4"/>
  <c r="AF65" i="4"/>
  <c r="AA21" i="4"/>
  <c r="N17" i="4"/>
  <c r="P25" i="4"/>
  <c r="W85" i="4"/>
  <c r="T97" i="4"/>
  <c r="R85" i="4"/>
  <c r="V25" i="4"/>
  <c r="AC65" i="4"/>
  <c r="D97" i="4"/>
  <c r="AA49" i="4"/>
  <c r="AC81" i="4"/>
  <c r="AB89" i="4"/>
  <c r="AD73" i="4"/>
  <c r="J37" i="4"/>
  <c r="V61" i="4"/>
  <c r="V81" i="4"/>
  <c r="M41" i="4"/>
  <c r="W93" i="4"/>
  <c r="E17" i="4"/>
  <c r="F81" i="4"/>
  <c r="O73" i="4"/>
  <c r="W57" i="4"/>
  <c r="O17" i="4"/>
  <c r="H57" i="4"/>
  <c r="AD65" i="4"/>
  <c r="T61" i="4"/>
  <c r="U29" i="4"/>
  <c r="K57" i="4"/>
  <c r="Y12" i="4"/>
  <c r="S81" i="4"/>
  <c r="AA37" i="4"/>
  <c r="W29" i="4"/>
  <c r="F89" i="4"/>
  <c r="Q89" i="4"/>
  <c r="T89" i="4"/>
  <c r="X81" i="4"/>
  <c r="J81" i="4"/>
  <c r="H89" i="4"/>
  <c r="J73" i="4"/>
  <c r="Y89" i="4"/>
  <c r="AC77" i="4"/>
  <c r="J93" i="4"/>
  <c r="AC29" i="4"/>
  <c r="W53" i="4"/>
  <c r="X17" i="4"/>
  <c r="G77" i="4"/>
  <c r="P65" i="4"/>
  <c r="AB33" i="4"/>
  <c r="S45" i="4"/>
  <c r="AD69" i="4"/>
  <c r="Z77" i="4"/>
  <c r="Q97" i="4"/>
  <c r="G89" i="4"/>
  <c r="P17" i="4"/>
  <c r="AF25" i="4"/>
  <c r="X29" i="4"/>
  <c r="D85" i="4"/>
  <c r="Z89" i="4"/>
  <c r="AD77" i="4"/>
  <c r="V45" i="4"/>
  <c r="Q49" i="4"/>
  <c r="G97" i="4"/>
  <c r="X89" i="4"/>
  <c r="Q25" i="4"/>
  <c r="M49" i="4"/>
  <c r="M33" i="4"/>
  <c r="I85" i="4"/>
  <c r="L57" i="4"/>
  <c r="Z49" i="4"/>
  <c r="L41" i="4"/>
  <c r="Z69" i="4"/>
  <c r="F65" i="4"/>
  <c r="H97" i="4"/>
  <c r="H21" i="4"/>
  <c r="T41" i="4"/>
  <c r="Q21" i="4"/>
  <c r="X77" i="4"/>
  <c r="I49" i="4"/>
  <c r="Y21" i="4"/>
  <c r="Q85" i="4"/>
  <c r="F77" i="4"/>
  <c r="F49" i="4"/>
  <c r="Q17" i="4"/>
  <c r="E33" i="4"/>
  <c r="Q73" i="4"/>
  <c r="S29" i="4"/>
  <c r="Z93" i="4"/>
  <c r="AD12" i="4"/>
  <c r="AA57" i="4"/>
  <c r="E12" i="4"/>
  <c r="I73" i="4"/>
  <c r="F33" i="4"/>
  <c r="U65" i="4"/>
  <c r="I37" i="4"/>
  <c r="N41" i="4"/>
  <c r="J49" i="4"/>
  <c r="T57" i="4"/>
  <c r="D69" i="4"/>
  <c r="M53" i="4"/>
  <c r="F37" i="4"/>
  <c r="D21" i="4"/>
  <c r="F25" i="4"/>
  <c r="AC85" i="4"/>
  <c r="M25" i="4"/>
  <c r="E93" i="4"/>
  <c r="I21" i="4"/>
  <c r="F12" i="4"/>
  <c r="Q33" i="4"/>
  <c r="J21" i="4"/>
  <c r="T69" i="4"/>
  <c r="R29" i="4"/>
  <c r="AC33" i="4"/>
  <c r="J41" i="4"/>
  <c r="W21" i="4"/>
  <c r="AD97" i="4"/>
  <c r="AB65" i="4"/>
  <c r="I97" i="4"/>
  <c r="R93" i="4"/>
  <c r="D49" i="4"/>
  <c r="S12" i="4"/>
  <c r="M57" i="4"/>
  <c r="T33" i="4"/>
  <c r="R41" i="4"/>
  <c r="Q77" i="4"/>
  <c r="G37" i="4"/>
  <c r="P33" i="4"/>
  <c r="K37" i="4"/>
  <c r="M89" i="4"/>
  <c r="N93" i="4"/>
  <c r="X73" i="4"/>
  <c r="F97" i="4"/>
  <c r="S93" i="4"/>
  <c r="W81" i="4"/>
  <c r="W37" i="4"/>
  <c r="L89" i="4"/>
  <c r="K41" i="4"/>
  <c r="R65" i="4"/>
  <c r="W97" i="4"/>
  <c r="R25" i="4"/>
  <c r="N77" i="4"/>
  <c r="O21" i="4"/>
  <c r="I17" i="4"/>
  <c r="W49" i="4"/>
  <c r="I57" i="4"/>
  <c r="U17" i="4"/>
  <c r="J65" i="4"/>
  <c r="H65" i="4"/>
  <c r="AC21" i="4"/>
  <c r="Z53" i="4"/>
  <c r="P49" i="4"/>
  <c r="D41" i="4"/>
  <c r="P73" i="4"/>
  <c r="F69" i="4"/>
  <c r="V77" i="4"/>
  <c r="K29" i="4"/>
  <c r="H73" i="4"/>
  <c r="E61" i="4"/>
  <c r="Q65" i="4"/>
  <c r="L29" i="4"/>
  <c r="E21" i="4"/>
  <c r="AB49" i="4"/>
  <c r="AC69" i="4"/>
  <c r="W73" i="4"/>
  <c r="N57" i="4"/>
  <c r="H33" i="4"/>
  <c r="Z12" i="4"/>
  <c r="AA81" i="4"/>
  <c r="AF81" i="4"/>
  <c r="Z33" i="4"/>
  <c r="S73" i="4"/>
  <c r="K25" i="4"/>
  <c r="F21" i="4"/>
  <c r="Z37" i="4"/>
  <c r="Y93" i="4"/>
  <c r="Y49" i="4"/>
  <c r="H37" i="4"/>
  <c r="R53" i="4"/>
  <c r="O45" i="4"/>
  <c r="AC45" i="4"/>
  <c r="M45" i="4"/>
  <c r="W69" i="4"/>
  <c r="S21" i="4"/>
  <c r="X25" i="4"/>
  <c r="T17" i="4"/>
  <c r="AE81" i="4"/>
  <c r="E69" i="4"/>
  <c r="L53" i="4"/>
  <c r="J25" i="4"/>
  <c r="Q69" i="4"/>
  <c r="E85" i="4"/>
  <c r="F61" i="4"/>
  <c r="H17" i="4"/>
  <c r="L97" i="4"/>
  <c r="K17" i="4"/>
  <c r="W61" i="4"/>
  <c r="AF107" i="1"/>
  <c r="AE107" i="4" s="1"/>
  <c r="I12" i="4"/>
  <c r="G41" i="4"/>
  <c r="AC37" i="4"/>
  <c r="K89" i="4"/>
  <c r="T73" i="4"/>
  <c r="P69" i="4"/>
  <c r="D73" i="4"/>
  <c r="P53" i="4"/>
  <c r="N25" i="4"/>
  <c r="P77" i="4"/>
  <c r="N69" i="4"/>
  <c r="R81" i="4"/>
  <c r="T37" i="4"/>
  <c r="AA25" i="4"/>
  <c r="J29" i="4"/>
  <c r="P57" i="4"/>
  <c r="F17" i="4"/>
  <c r="T25" i="4"/>
  <c r="W65" i="4"/>
  <c r="M17" i="4"/>
  <c r="W12" i="4"/>
  <c r="M65" i="4"/>
  <c r="V12" i="4"/>
  <c r="Y37" i="4"/>
  <c r="N89" i="4"/>
  <c r="AD81" i="4"/>
  <c r="AC25" i="4"/>
  <c r="N85" i="4"/>
  <c r="I89" i="4"/>
  <c r="K21" i="4"/>
  <c r="Y85" i="4"/>
  <c r="Z21" i="4"/>
  <c r="V29" i="4"/>
  <c r="AD53" i="4"/>
  <c r="AB77" i="4"/>
  <c r="AA97" i="4"/>
  <c r="E97" i="4"/>
  <c r="AE77" i="4"/>
  <c r="G49" i="4"/>
  <c r="AC49" i="4"/>
  <c r="AC97" i="4"/>
  <c r="L69" i="4"/>
  <c r="AF33" i="4"/>
  <c r="N53" i="4"/>
  <c r="N45" i="4"/>
  <c r="AA73" i="4"/>
  <c r="M81" i="4"/>
  <c r="AB81" i="4"/>
  <c r="AD93" i="4"/>
  <c r="V93" i="4"/>
  <c r="L45" i="4"/>
  <c r="L93" i="4"/>
  <c r="G17" i="4"/>
  <c r="AA33" i="4"/>
  <c r="M37" i="4"/>
  <c r="O25" i="4"/>
  <c r="AD89" i="4"/>
  <c r="S77" i="4"/>
  <c r="O65" i="4"/>
  <c r="AB41" i="4"/>
  <c r="M29" i="4"/>
  <c r="R77" i="4"/>
  <c r="N33" i="4"/>
  <c r="D53" i="4"/>
  <c r="D29" i="4"/>
  <c r="K77" i="4"/>
  <c r="Q57" i="4"/>
  <c r="AF77" i="4"/>
  <c r="O41" i="4"/>
  <c r="Y41" i="4"/>
  <c r="K93" i="4"/>
  <c r="X21" i="4"/>
  <c r="AB25" i="4"/>
  <c r="Y45" i="4"/>
  <c r="AD21" i="4"/>
  <c r="E57" i="4"/>
  <c r="Y97" i="4"/>
  <c r="AE25" i="4"/>
  <c r="Y33" i="4"/>
  <c r="L77" i="4"/>
  <c r="AA53" i="4"/>
  <c r="D57" i="4"/>
  <c r="U81" i="4"/>
  <c r="H45" i="4"/>
  <c r="H49" i="4"/>
  <c r="AD49" i="4"/>
  <c r="N61" i="4"/>
  <c r="L85" i="4"/>
  <c r="Z61" i="4"/>
  <c r="G57" i="4"/>
  <c r="K61" i="4"/>
  <c r="H61" i="4"/>
  <c r="T21" i="4"/>
  <c r="Z73" i="4"/>
  <c r="K81" i="4"/>
  <c r="U73" i="4"/>
  <c r="Y17" i="4"/>
  <c r="Y53" i="4"/>
  <c r="R21" i="4"/>
  <c r="I25" i="4"/>
  <c r="E45" i="4"/>
  <c r="AA41" i="4"/>
  <c r="AB57" i="4"/>
  <c r="AB85" i="4"/>
  <c r="AB21" i="4"/>
  <c r="W41" i="4"/>
  <c r="Z17" i="4"/>
  <c r="U93" i="4"/>
  <c r="F57" i="4"/>
  <c r="E25" i="4"/>
  <c r="M21" i="4"/>
  <c r="G69" i="4"/>
  <c r="W89" i="4"/>
  <c r="E29" i="4"/>
  <c r="Q61" i="4"/>
  <c r="AF12" i="4"/>
  <c r="I77" i="4"/>
  <c r="O77" i="4"/>
  <c r="G61" i="4"/>
  <c r="L73" i="4"/>
  <c r="Z25" i="4"/>
  <c r="R33" i="4"/>
  <c r="S57" i="4"/>
  <c r="AC41" i="4"/>
  <c r="V65" i="4"/>
  <c r="M93" i="4"/>
  <c r="E77" i="4"/>
  <c r="K73" i="4"/>
  <c r="F93" i="4"/>
  <c r="D12" i="4"/>
  <c r="AB97" i="4"/>
  <c r="D81" i="4"/>
  <c r="H41" i="4"/>
  <c r="O81" i="4"/>
  <c r="L21" i="4"/>
  <c r="S41" i="4"/>
  <c r="X93" i="4"/>
  <c r="AE29" i="4"/>
  <c r="AF61" i="4"/>
  <c r="AE45" i="4"/>
  <c r="U53" i="4"/>
  <c r="N37" i="4"/>
  <c r="T12" i="4"/>
  <c r="M12" i="4"/>
  <c r="P85" i="4"/>
  <c r="N97" i="4"/>
  <c r="AF73" i="4"/>
  <c r="AC17" i="4"/>
  <c r="U12" i="4"/>
  <c r="N21" i="4"/>
  <c r="AE73" i="4"/>
  <c r="AE61" i="4"/>
  <c r="U21" i="4"/>
  <c r="U45" i="4"/>
  <c r="N29" i="4"/>
  <c r="X12" i="4"/>
  <c r="G12" i="4"/>
  <c r="R12" i="4"/>
  <c r="U49" i="4"/>
  <c r="U89" i="4"/>
  <c r="U69" i="4"/>
  <c r="U41" i="4"/>
  <c r="AE93" i="4"/>
  <c r="N12" i="4"/>
  <c r="U37" i="4"/>
  <c r="U97" i="4"/>
  <c r="AE21" i="4"/>
  <c r="P29" i="4"/>
  <c r="AE69" i="4"/>
  <c r="AE49" i="4"/>
  <c r="P21" i="4"/>
  <c r="AE41" i="4"/>
  <c r="AE53" i="4"/>
  <c r="AE97" i="4"/>
  <c r="AE37" i="4"/>
  <c r="AE89" i="4"/>
  <c r="P97" i="4"/>
  <c r="P37" i="4"/>
  <c r="AF85" i="4"/>
  <c r="AF45" i="4"/>
  <c r="AE17" i="4"/>
  <c r="AC12" i="4"/>
  <c r="AF93" i="4"/>
  <c r="E157" i="1"/>
  <c r="AF29" i="4"/>
  <c r="AF21" i="4"/>
  <c r="AF153" i="1" l="1"/>
  <c r="AF157" i="1" s="1"/>
  <c r="I13" i="4"/>
  <c r="K102" i="4"/>
  <c r="X103" i="4"/>
  <c r="AA99" i="4"/>
  <c r="V99" i="4"/>
  <c r="V107" i="4"/>
  <c r="U102" i="4"/>
  <c r="I99" i="4"/>
  <c r="F105" i="4"/>
  <c r="AB99" i="4"/>
  <c r="AD107" i="4"/>
  <c r="U101" i="4"/>
  <c r="AD103" i="4"/>
  <c r="V105" i="4"/>
  <c r="R102" i="4"/>
  <c r="Z105" i="4"/>
  <c r="AD105" i="4"/>
  <c r="S101" i="4"/>
  <c r="AA13" i="4"/>
  <c r="L103" i="4"/>
  <c r="J101" i="4"/>
  <c r="P101" i="4"/>
  <c r="G103" i="4"/>
  <c r="W102" i="4"/>
  <c r="H105" i="4"/>
  <c r="Q99" i="4"/>
  <c r="W105" i="4"/>
  <c r="J103" i="4"/>
  <c r="F103" i="4"/>
  <c r="AA102" i="4"/>
  <c r="M105" i="4"/>
  <c r="Q103" i="4"/>
  <c r="L107" i="4"/>
  <c r="AA105" i="4"/>
  <c r="M101" i="4"/>
  <c r="T101" i="4"/>
  <c r="S102" i="4"/>
  <c r="E99" i="4"/>
  <c r="AB103" i="4"/>
  <c r="AE103" i="4"/>
  <c r="T105" i="4"/>
  <c r="Y107" i="4"/>
  <c r="H102" i="4"/>
  <c r="W13" i="4"/>
  <c r="O13" i="4"/>
  <c r="J105" i="4"/>
  <c r="R105" i="4"/>
  <c r="AD101" i="4"/>
  <c r="Z103" i="4"/>
  <c r="E101" i="4"/>
  <c r="S13" i="4"/>
  <c r="AF205" i="1"/>
  <c r="P205" i="4" s="1"/>
  <c r="O107" i="4"/>
  <c r="K107" i="4"/>
  <c r="M103" i="4"/>
  <c r="AB13" i="4"/>
  <c r="W107" i="4"/>
  <c r="S105" i="4"/>
  <c r="L102" i="4"/>
  <c r="K103" i="4"/>
  <c r="S103" i="4"/>
  <c r="AA103" i="4"/>
  <c r="E105" i="4"/>
  <c r="U103" i="4"/>
  <c r="AE101" i="4"/>
  <c r="D107" i="4"/>
  <c r="L99" i="4"/>
  <c r="I101" i="4"/>
  <c r="Z101" i="4"/>
  <c r="J102" i="4"/>
  <c r="J99" i="4"/>
  <c r="K105" i="4"/>
  <c r="AC99" i="4"/>
  <c r="AD13" i="4"/>
  <c r="D99" i="4"/>
  <c r="U105" i="4"/>
  <c r="K99" i="4"/>
  <c r="H103" i="4"/>
  <c r="H101" i="4"/>
  <c r="K101" i="4"/>
  <c r="I105" i="4"/>
  <c r="N102" i="4"/>
  <c r="Y105" i="4"/>
  <c r="P105" i="4"/>
  <c r="Q13" i="4"/>
  <c r="W103" i="4"/>
  <c r="U99" i="4"/>
  <c r="D102" i="4"/>
  <c r="X101" i="4"/>
  <c r="AA101" i="4"/>
  <c r="D103" i="4"/>
  <c r="O105" i="4"/>
  <c r="O103" i="4"/>
  <c r="AB102" i="4"/>
  <c r="I107" i="4"/>
  <c r="Q107" i="4"/>
  <c r="O99" i="4"/>
  <c r="N105" i="4"/>
  <c r="W101" i="4"/>
  <c r="AD99" i="4"/>
  <c r="R101" i="4"/>
  <c r="F99" i="4"/>
  <c r="H99" i="4"/>
  <c r="Z13" i="4"/>
  <c r="M102" i="4"/>
  <c r="D101" i="4"/>
  <c r="I103" i="4"/>
  <c r="T102" i="4"/>
  <c r="F101" i="4"/>
  <c r="AB101" i="4"/>
  <c r="R99" i="4"/>
  <c r="Z99" i="4"/>
  <c r="S107" i="4"/>
  <c r="Y99" i="4"/>
  <c r="N99" i="4"/>
  <c r="AD102" i="4"/>
  <c r="F102" i="4"/>
  <c r="Z107" i="4"/>
  <c r="N101" i="4"/>
  <c r="T103" i="4"/>
  <c r="H107" i="4"/>
  <c r="E102" i="4"/>
  <c r="F107" i="4"/>
  <c r="AC102" i="4"/>
  <c r="F13" i="4"/>
  <c r="AF105" i="4"/>
  <c r="V101" i="4"/>
  <c r="J107" i="4"/>
  <c r="AB105" i="4"/>
  <c r="V13" i="4"/>
  <c r="V102" i="4"/>
  <c r="O101" i="4"/>
  <c r="Q105" i="4"/>
  <c r="D13" i="4"/>
  <c r="AC103" i="4"/>
  <c r="L105" i="4"/>
  <c r="X105" i="4"/>
  <c r="Y13" i="4"/>
  <c r="Y101" i="4"/>
  <c r="G102" i="4"/>
  <c r="I102" i="4"/>
  <c r="N103" i="4"/>
  <c r="D105" i="4"/>
  <c r="P102" i="4"/>
  <c r="V103" i="4"/>
  <c r="G105" i="4"/>
  <c r="Y103" i="4"/>
  <c r="Q102" i="4"/>
  <c r="Y102" i="4"/>
  <c r="P103" i="4"/>
  <c r="W99" i="4"/>
  <c r="AC101" i="4"/>
  <c r="E103" i="4"/>
  <c r="X102" i="4"/>
  <c r="X99" i="4"/>
  <c r="Z102" i="4"/>
  <c r="M99" i="4"/>
  <c r="AC105" i="4"/>
  <c r="AE105" i="4"/>
  <c r="K13" i="4"/>
  <c r="O102" i="4"/>
  <c r="S99" i="4"/>
  <c r="G99" i="4"/>
  <c r="T99" i="4"/>
  <c r="Q101" i="4"/>
  <c r="R103" i="4"/>
  <c r="G101" i="4"/>
  <c r="H13" i="4"/>
  <c r="L101" i="4"/>
  <c r="L13" i="4"/>
  <c r="AF107" i="4"/>
  <c r="E13" i="4"/>
  <c r="AF101" i="4"/>
  <c r="AA107" i="4"/>
  <c r="J13" i="4"/>
  <c r="AF103" i="4"/>
  <c r="X13" i="4"/>
  <c r="AE102" i="4"/>
  <c r="T13" i="4"/>
  <c r="P99" i="4"/>
  <c r="R13" i="4"/>
  <c r="E107" i="4"/>
  <c r="U13" i="4"/>
  <c r="N13" i="4"/>
  <c r="AB107" i="4"/>
  <c r="M13" i="4"/>
  <c r="G13" i="4"/>
  <c r="X107" i="4"/>
  <c r="T107" i="4"/>
  <c r="R107" i="4"/>
  <c r="AE99" i="4"/>
  <c r="G107" i="4"/>
  <c r="U107" i="4"/>
  <c r="AF102" i="4"/>
  <c r="AC13" i="4"/>
  <c r="M107" i="4"/>
  <c r="N107" i="4"/>
  <c r="AF99" i="4"/>
  <c r="AE13" i="4"/>
  <c r="AC107" i="4"/>
  <c r="P13" i="4"/>
  <c r="AF13" i="4"/>
  <c r="P107" i="4"/>
  <c r="AF155" i="4" l="1"/>
  <c r="E157" i="4"/>
  <c r="AF153" i="4"/>
  <c r="AF111" i="4"/>
  <c r="T202" i="4"/>
  <c r="G200" i="4"/>
  <c r="O197" i="4"/>
  <c r="G187" i="4"/>
  <c r="W193" i="4"/>
  <c r="K197" i="4"/>
  <c r="K203" i="4"/>
  <c r="F200" i="4"/>
  <c r="AA201" i="4"/>
  <c r="G195" i="4"/>
  <c r="O199" i="4"/>
  <c r="R201" i="4"/>
  <c r="U196" i="4"/>
  <c r="O202" i="4"/>
  <c r="X189" i="4"/>
  <c r="P185" i="4"/>
  <c r="AE195" i="4"/>
  <c r="X191" i="4"/>
  <c r="G197" i="4"/>
  <c r="H196" i="4"/>
  <c r="AD189" i="4"/>
  <c r="AE194" i="4"/>
  <c r="Q195" i="4"/>
  <c r="AD199" i="4"/>
  <c r="AB196" i="4"/>
  <c r="AF185" i="4"/>
  <c r="AD200" i="4"/>
  <c r="Q196" i="4"/>
  <c r="D189" i="4"/>
  <c r="AE189" i="4"/>
  <c r="Y196" i="4"/>
  <c r="AA194" i="4"/>
  <c r="D202" i="4"/>
  <c r="N195" i="4"/>
  <c r="I189" i="4"/>
  <c r="M202" i="4"/>
  <c r="U187" i="4"/>
  <c r="Q187" i="4"/>
  <c r="AA193" i="4"/>
  <c r="W195" i="4"/>
  <c r="E185" i="4"/>
  <c r="Y191" i="4"/>
  <c r="V205" i="4"/>
  <c r="Y193" i="4"/>
  <c r="L187" i="4"/>
  <c r="R194" i="4"/>
  <c r="M200" i="4"/>
  <c r="F187" i="4"/>
  <c r="X195" i="4"/>
  <c r="AA205" i="4"/>
  <c r="L200" i="4"/>
  <c r="X193" i="4"/>
  <c r="Z205" i="4"/>
  <c r="J194" i="4"/>
  <c r="O185" i="4"/>
  <c r="S205" i="4"/>
  <c r="H199" i="4"/>
  <c r="AF203" i="4"/>
  <c r="Q189" i="4"/>
  <c r="D187" i="4"/>
  <c r="AD203" i="4"/>
  <c r="J197" i="4"/>
  <c r="J203" i="4"/>
  <c r="E195" i="4"/>
  <c r="L202" i="4"/>
  <c r="Y189" i="4"/>
  <c r="N194" i="4"/>
  <c r="AB202" i="4"/>
  <c r="AB195" i="4"/>
  <c r="R199" i="4"/>
  <c r="K194" i="4"/>
  <c r="AD205" i="4"/>
  <c r="AC203" i="4"/>
  <c r="W199" i="4"/>
  <c r="I200" i="4"/>
  <c r="H205" i="4"/>
  <c r="V195" i="4"/>
  <c r="E200" i="4"/>
  <c r="Q200" i="4"/>
  <c r="F201" i="4"/>
  <c r="O201" i="4"/>
  <c r="F196" i="4"/>
  <c r="U197" i="4"/>
  <c r="N187" i="4"/>
  <c r="G194" i="4"/>
  <c r="U195" i="4"/>
  <c r="I195" i="4"/>
  <c r="AC201" i="4"/>
  <c r="Z189" i="4"/>
  <c r="V189" i="4"/>
  <c r="AE201" i="4"/>
  <c r="I203" i="4"/>
  <c r="T196" i="4"/>
  <c r="N203" i="4"/>
  <c r="F202" i="4"/>
  <c r="P196" i="4"/>
  <c r="T189" i="4"/>
  <c r="G191" i="4"/>
  <c r="AB193" i="4"/>
  <c r="H203" i="4"/>
  <c r="K202" i="4"/>
  <c r="AF205" i="4"/>
  <c r="Z194" i="4"/>
  <c r="AF187" i="4"/>
  <c r="J199" i="4"/>
  <c r="AB200" i="4"/>
  <c r="E189" i="4"/>
  <c r="AA202" i="4"/>
  <c r="X187" i="4"/>
  <c r="X185" i="4"/>
  <c r="T193" i="4"/>
  <c r="E202" i="4"/>
  <c r="D197" i="4"/>
  <c r="S187" i="4"/>
  <c r="D195" i="4"/>
  <c r="I185" i="4"/>
  <c r="I199" i="4"/>
  <c r="K195" i="4"/>
  <c r="V202" i="4"/>
  <c r="K191" i="4"/>
  <c r="AB199" i="4"/>
  <c r="G201" i="4"/>
  <c r="N200" i="4"/>
  <c r="AA191" i="4"/>
  <c r="H191" i="4"/>
  <c r="Y203" i="4"/>
  <c r="N197" i="4"/>
  <c r="H187" i="4"/>
  <c r="AC185" i="4"/>
  <c r="T185" i="4"/>
  <c r="L205" i="4"/>
  <c r="T191" i="4"/>
  <c r="K200" i="4"/>
  <c r="S189" i="4"/>
  <c r="W197" i="4"/>
  <c r="H201" i="4"/>
  <c r="P193" i="4"/>
  <c r="V203" i="4"/>
  <c r="Y200" i="4"/>
  <c r="E199" i="4"/>
  <c r="G193" i="4"/>
  <c r="D194" i="4"/>
  <c r="J185" i="4"/>
  <c r="R197" i="4"/>
  <c r="AE197" i="4"/>
  <c r="AB201" i="4"/>
  <c r="V199" i="4"/>
  <c r="X196" i="4"/>
  <c r="Y195" i="4"/>
  <c r="AD202" i="4"/>
  <c r="W191" i="4"/>
  <c r="O196" i="4"/>
  <c r="S196" i="4"/>
  <c r="Z197" i="4"/>
  <c r="R191" i="4"/>
  <c r="M195" i="4"/>
  <c r="M191" i="4"/>
  <c r="AF191" i="4"/>
  <c r="L196" i="4"/>
  <c r="T194" i="4"/>
  <c r="W196" i="4"/>
  <c r="AD196" i="4"/>
  <c r="W205" i="4"/>
  <c r="E203" i="4"/>
  <c r="D200" i="4"/>
  <c r="Z185" i="4"/>
  <c r="L193" i="4"/>
  <c r="J195" i="4"/>
  <c r="V201" i="4"/>
  <c r="V185" i="4"/>
  <c r="Z202" i="4"/>
  <c r="H185" i="4"/>
  <c r="Y201" i="4"/>
  <c r="V193" i="4"/>
  <c r="K193" i="4"/>
  <c r="AA196" i="4"/>
  <c r="V197" i="4"/>
  <c r="R196" i="4"/>
  <c r="W194" i="4"/>
  <c r="L197" i="4"/>
  <c r="K187" i="4"/>
  <c r="O194" i="4"/>
  <c r="N196" i="4"/>
  <c r="K185" i="4"/>
  <c r="Z187" i="4"/>
  <c r="I201" i="4"/>
  <c r="N193" i="4"/>
  <c r="O205" i="4"/>
  <c r="AD194" i="4"/>
  <c r="H200" i="4"/>
  <c r="F191" i="4"/>
  <c r="J189" i="4"/>
  <c r="S191" i="4"/>
  <c r="AB191" i="4"/>
  <c r="AE187" i="4"/>
  <c r="F205" i="4"/>
  <c r="I196" i="4"/>
  <c r="P187" i="4"/>
  <c r="M196" i="4"/>
  <c r="I191" i="4"/>
  <c r="R200" i="4"/>
  <c r="F194" i="4"/>
  <c r="M197" i="4"/>
  <c r="M194" i="4"/>
  <c r="U200" i="4"/>
  <c r="G189" i="4"/>
  <c r="O187" i="4"/>
  <c r="N191" i="4"/>
  <c r="S203" i="4"/>
  <c r="Q185" i="4"/>
  <c r="K199" i="4"/>
  <c r="AB185" i="4"/>
  <c r="S195" i="4"/>
  <c r="X200" i="4"/>
  <c r="AE203" i="4"/>
  <c r="V200" i="4"/>
  <c r="P202" i="4"/>
  <c r="F189" i="4"/>
  <c r="AF195" i="4"/>
  <c r="F195" i="4"/>
  <c r="AE200" i="4"/>
  <c r="T197" i="4"/>
  <c r="H202" i="4"/>
  <c r="P195" i="4"/>
  <c r="P203" i="4"/>
  <c r="T187" i="4"/>
  <c r="W189" i="4"/>
  <c r="AA197" i="4"/>
  <c r="Q197" i="4"/>
  <c r="AC195" i="4"/>
  <c r="AC197" i="4"/>
  <c r="AE185" i="4"/>
  <c r="AC187" i="4"/>
  <c r="D201" i="4"/>
  <c r="E187" i="4"/>
  <c r="AD193" i="4"/>
  <c r="O191" i="4"/>
  <c r="AE191" i="4"/>
  <c r="F197" i="4"/>
  <c r="U189" i="4"/>
  <c r="D199" i="4"/>
  <c r="Q193" i="4"/>
  <c r="R189" i="4"/>
  <c r="R187" i="4"/>
  <c r="O195" i="4"/>
  <c r="V194" i="4"/>
  <c r="AB187" i="4"/>
  <c r="Q205" i="4"/>
  <c r="Z201" i="4"/>
  <c r="J196" i="4"/>
  <c r="K205" i="4"/>
  <c r="AC202" i="4"/>
  <c r="AB189" i="4"/>
  <c r="AA200" i="4"/>
  <c r="G202" i="4"/>
  <c r="G185" i="4"/>
  <c r="X199" i="4"/>
  <c r="Y199" i="4"/>
  <c r="I194" i="4"/>
  <c r="V187" i="4"/>
  <c r="K201" i="4"/>
  <c r="F185" i="4"/>
  <c r="S199" i="4"/>
  <c r="D196" i="4"/>
  <c r="Q191" i="4"/>
  <c r="Q201" i="4"/>
  <c r="R202" i="4"/>
  <c r="O203" i="4"/>
  <c r="AF189" i="4"/>
  <c r="E197" i="4"/>
  <c r="S194" i="4"/>
  <c r="J202" i="4"/>
  <c r="L199" i="4"/>
  <c r="L191" i="4"/>
  <c r="U191" i="4"/>
  <c r="AC191" i="4"/>
  <c r="S202" i="4"/>
  <c r="Y205" i="4"/>
  <c r="W187" i="4"/>
  <c r="R195" i="4"/>
  <c r="AD185" i="4"/>
  <c r="X203" i="4"/>
  <c r="J200" i="4"/>
  <c r="U199" i="4"/>
  <c r="Z203" i="4"/>
  <c r="N189" i="4"/>
  <c r="I202" i="4"/>
  <c r="S200" i="4"/>
  <c r="Q199" i="4"/>
  <c r="L189" i="4"/>
  <c r="I197" i="4"/>
  <c r="O189" i="4"/>
  <c r="Y185" i="4"/>
  <c r="R193" i="4"/>
  <c r="E193" i="4"/>
  <c r="P189" i="4"/>
  <c r="V191" i="4"/>
  <c r="J205" i="4"/>
  <c r="Q194" i="4"/>
  <c r="M199" i="4"/>
  <c r="Z200" i="4"/>
  <c r="F199" i="4"/>
  <c r="D193" i="4"/>
  <c r="AC194" i="4"/>
  <c r="AD187" i="4"/>
  <c r="U201" i="4"/>
  <c r="X202" i="4"/>
  <c r="U194" i="4"/>
  <c r="S185" i="4"/>
  <c r="AC196" i="4"/>
  <c r="J191" i="4"/>
  <c r="H193" i="4"/>
  <c r="AA187" i="4"/>
  <c r="AB194" i="4"/>
  <c r="Q202" i="4"/>
  <c r="K189" i="4"/>
  <c r="T201" i="4"/>
  <c r="Y197" i="4"/>
  <c r="W203" i="4"/>
  <c r="P191" i="4"/>
  <c r="L194" i="4"/>
  <c r="W200" i="4"/>
  <c r="U185" i="4"/>
  <c r="L185" i="4"/>
  <c r="AD191" i="4"/>
  <c r="Y187" i="4"/>
  <c r="P194" i="4"/>
  <c r="W201" i="4"/>
  <c r="M189" i="4"/>
  <c r="J201" i="4"/>
  <c r="X194" i="4"/>
  <c r="E191" i="4"/>
  <c r="AC200" i="4"/>
  <c r="AA185" i="4"/>
  <c r="O193" i="4"/>
  <c r="X201" i="4"/>
  <c r="L195" i="4"/>
  <c r="N185" i="4"/>
  <c r="U203" i="4"/>
  <c r="D191" i="4"/>
  <c r="W202" i="4"/>
  <c r="W185" i="4"/>
  <c r="Z199" i="4"/>
  <c r="L203" i="4"/>
  <c r="Z195" i="4"/>
  <c r="Z196" i="4"/>
  <c r="H197" i="4"/>
  <c r="S193" i="4"/>
  <c r="G203" i="4"/>
  <c r="R185" i="4"/>
  <c r="M203" i="4"/>
  <c r="H189" i="4"/>
  <c r="Y202" i="4"/>
  <c r="M193" i="4"/>
  <c r="AF202" i="4"/>
  <c r="P197" i="4"/>
  <c r="I205" i="4"/>
  <c r="AD195" i="4"/>
  <c r="F203" i="4"/>
  <c r="J193" i="4"/>
  <c r="J187" i="4"/>
  <c r="AE202" i="4"/>
  <c r="R203" i="4"/>
  <c r="U202" i="4"/>
  <c r="D203" i="4"/>
  <c r="AD201" i="4"/>
  <c r="U193" i="4"/>
  <c r="F193" i="4"/>
  <c r="T195" i="4"/>
  <c r="H194" i="4"/>
  <c r="S201" i="4"/>
  <c r="L201" i="4"/>
  <c r="I193" i="4"/>
  <c r="H195" i="4"/>
  <c r="X197" i="4"/>
  <c r="AA189" i="4"/>
  <c r="M185" i="4"/>
  <c r="AB197" i="4"/>
  <c r="AC189" i="4"/>
  <c r="Q203" i="4"/>
  <c r="E201" i="4"/>
  <c r="K196" i="4"/>
  <c r="Z191" i="4"/>
  <c r="T203" i="4"/>
  <c r="Y194" i="4"/>
  <c r="S197" i="4"/>
  <c r="AC199" i="4"/>
  <c r="I187" i="4"/>
  <c r="N201" i="4"/>
  <c r="N202" i="4"/>
  <c r="O200" i="4"/>
  <c r="E194" i="4"/>
  <c r="P201" i="4"/>
  <c r="AD197" i="4"/>
  <c r="G199" i="4"/>
  <c r="AA195" i="4"/>
  <c r="D185" i="4"/>
  <c r="T199" i="4"/>
  <c r="Z193" i="4"/>
  <c r="D205" i="4"/>
  <c r="AA199" i="4"/>
  <c r="T200" i="4"/>
  <c r="G196" i="4"/>
  <c r="M187" i="4"/>
  <c r="V196" i="4"/>
  <c r="AA203" i="4"/>
  <c r="AB203" i="4"/>
  <c r="M201" i="4"/>
  <c r="E196" i="4"/>
  <c r="AF201" i="4"/>
  <c r="P200" i="4"/>
  <c r="AE196" i="4"/>
  <c r="AC193" i="4"/>
  <c r="AE199" i="4"/>
  <c r="AF197" i="4"/>
  <c r="N199" i="4"/>
  <c r="AF194" i="4"/>
  <c r="P199" i="4"/>
  <c r="AF196" i="4"/>
  <c r="AE193" i="4"/>
  <c r="AB205" i="4"/>
  <c r="AF200" i="4"/>
  <c r="E205" i="4"/>
  <c r="AF193" i="4"/>
  <c r="U205" i="4"/>
  <c r="X205" i="4"/>
  <c r="M205" i="4"/>
  <c r="R205" i="4"/>
  <c r="N205" i="4"/>
  <c r="AF199" i="4"/>
  <c r="G205" i="4"/>
  <c r="T205" i="4"/>
  <c r="AC205" i="4"/>
  <c r="Z135" i="4"/>
  <c r="O115" i="4"/>
  <c r="I131" i="4"/>
  <c r="R134" i="4"/>
  <c r="W123" i="4"/>
  <c r="X125" i="4"/>
  <c r="N147" i="4"/>
  <c r="AC122" i="4"/>
  <c r="K155" i="4"/>
  <c r="D147" i="4"/>
  <c r="L153" i="4"/>
  <c r="S153" i="4"/>
  <c r="AB153" i="4"/>
  <c r="J145" i="4"/>
  <c r="AC115" i="4"/>
  <c r="AC139" i="4"/>
  <c r="N150" i="4"/>
  <c r="M118" i="4"/>
  <c r="X122" i="4"/>
  <c r="AD145" i="4"/>
  <c r="AC124" i="4"/>
  <c r="W144" i="4"/>
  <c r="X123" i="4"/>
  <c r="L115" i="4"/>
  <c r="W149" i="4"/>
  <c r="AB120" i="4"/>
  <c r="J122" i="4"/>
  <c r="AD139" i="4"/>
  <c r="J151" i="4"/>
  <c r="Y141" i="4"/>
  <c r="V147" i="4"/>
  <c r="AB125" i="4"/>
  <c r="X124" i="4"/>
  <c r="U135" i="4"/>
  <c r="Q149" i="4"/>
  <c r="V123" i="4"/>
  <c r="G133" i="4"/>
  <c r="AE115" i="4"/>
  <c r="L121" i="4"/>
  <c r="J153" i="4"/>
  <c r="Y136" i="4"/>
  <c r="O114" i="4"/>
  <c r="P136" i="4"/>
  <c r="K115" i="4"/>
  <c r="I113" i="4"/>
  <c r="D129" i="4"/>
  <c r="X119" i="4"/>
  <c r="F143" i="4"/>
  <c r="Z131" i="4"/>
  <c r="T114" i="4"/>
  <c r="W117" i="4"/>
  <c r="G150" i="4"/>
  <c r="W133" i="4"/>
  <c r="M138" i="4"/>
  <c r="W116" i="4"/>
  <c r="W111" i="4"/>
  <c r="D149" i="4"/>
  <c r="S144" i="4"/>
  <c r="AC143" i="4"/>
  <c r="W129" i="4"/>
  <c r="L150" i="4"/>
  <c r="E125" i="4"/>
  <c r="S120" i="4"/>
  <c r="AB147" i="4"/>
  <c r="D118" i="4"/>
  <c r="E150" i="4"/>
  <c r="N129" i="4"/>
  <c r="P145" i="4"/>
  <c r="Z137" i="4"/>
  <c r="AE151" i="4"/>
  <c r="H138" i="4"/>
  <c r="R131" i="4"/>
  <c r="N144" i="4"/>
  <c r="H128" i="4"/>
  <c r="V122" i="4"/>
  <c r="Z138" i="4"/>
  <c r="AC136" i="4"/>
  <c r="N136" i="4"/>
  <c r="E111" i="4"/>
  <c r="R151" i="4"/>
  <c r="P116" i="4"/>
  <c r="S142" i="4"/>
  <c r="I141" i="4"/>
  <c r="D125" i="4"/>
  <c r="AA137" i="4"/>
  <c r="V111" i="4"/>
  <c r="AC144" i="4"/>
  <c r="H125" i="4"/>
  <c r="F117" i="4"/>
  <c r="D124" i="4"/>
  <c r="H143" i="4"/>
  <c r="G118" i="4"/>
  <c r="O131" i="4"/>
  <c r="Q135" i="4"/>
  <c r="V149" i="4"/>
  <c r="I137" i="4"/>
  <c r="R141" i="4"/>
  <c r="S155" i="4"/>
  <c r="Z133" i="4"/>
  <c r="Q122" i="4"/>
  <c r="Z142" i="4"/>
  <c r="AD114" i="4"/>
  <c r="AB123" i="4"/>
  <c r="O111" i="4"/>
  <c r="V129" i="4"/>
  <c r="W119" i="4"/>
  <c r="R135" i="4"/>
  <c r="AA143" i="4"/>
  <c r="Q115" i="4"/>
  <c r="R122" i="4"/>
  <c r="F154" i="4"/>
  <c r="F153" i="4"/>
  <c r="Q144" i="4"/>
  <c r="U114" i="4"/>
  <c r="L137" i="4"/>
  <c r="R121" i="4"/>
  <c r="G142" i="4"/>
  <c r="S151" i="4"/>
  <c r="AD149" i="4"/>
  <c r="V153" i="4"/>
  <c r="W154" i="4"/>
  <c r="I114" i="4"/>
  <c r="W136" i="4"/>
  <c r="U123" i="4"/>
  <c r="V154" i="4"/>
  <c r="T149" i="4"/>
  <c r="L142" i="4"/>
  <c r="D120" i="4"/>
  <c r="D138" i="4"/>
  <c r="K116" i="4"/>
  <c r="AA117" i="4"/>
  <c r="W120" i="4"/>
  <c r="V121" i="4"/>
  <c r="O113" i="4"/>
  <c r="R114" i="4"/>
  <c r="S138" i="4"/>
  <c r="V120" i="4"/>
  <c r="F120" i="4"/>
  <c r="V114" i="4"/>
  <c r="M154" i="4"/>
  <c r="F144" i="4"/>
  <c r="V117" i="4"/>
  <c r="W131" i="4"/>
  <c r="X149" i="4"/>
  <c r="Y121" i="4"/>
  <c r="L139" i="4"/>
  <c r="Z155" i="4"/>
  <c r="T122" i="4"/>
  <c r="M113" i="4"/>
  <c r="K141" i="4"/>
  <c r="AF117" i="4"/>
  <c r="Q154" i="4"/>
  <c r="W128" i="4"/>
  <c r="AB131" i="4"/>
  <c r="T123" i="4"/>
  <c r="AD138" i="4"/>
  <c r="S117" i="4"/>
  <c r="AE154" i="4"/>
  <c r="O145" i="4"/>
  <c r="T136" i="4"/>
  <c r="O128" i="4"/>
  <c r="Q136" i="4"/>
  <c r="E117" i="4"/>
  <c r="W114" i="4"/>
  <c r="R142" i="4"/>
  <c r="M114" i="4"/>
  <c r="S129" i="4"/>
  <c r="L145" i="4"/>
  <c r="AA125" i="4"/>
  <c r="AB114" i="4"/>
  <c r="AB133" i="4"/>
  <c r="K139" i="4"/>
  <c r="Y113" i="4"/>
  <c r="H139" i="4"/>
  <c r="G145" i="4"/>
  <c r="G113" i="4"/>
  <c r="AC149" i="4"/>
  <c r="J150" i="4"/>
  <c r="G114" i="4"/>
  <c r="O120" i="4"/>
  <c r="N145" i="4"/>
  <c r="G144" i="4"/>
  <c r="W145" i="4"/>
  <c r="AB136" i="4"/>
  <c r="X142" i="4"/>
  <c r="O144" i="4"/>
  <c r="AE137" i="4"/>
  <c r="I139" i="4"/>
  <c r="E134" i="4"/>
  <c r="Y117" i="4"/>
  <c r="I136" i="4"/>
  <c r="AB137" i="4"/>
  <c r="M150" i="4"/>
  <c r="M153" i="4"/>
  <c r="AB119" i="4"/>
  <c r="W141" i="4"/>
  <c r="G116" i="4"/>
  <c r="H135" i="4"/>
  <c r="L122" i="4"/>
  <c r="Q157" i="4"/>
  <c r="I133" i="4"/>
  <c r="X115" i="4"/>
  <c r="N135" i="4"/>
  <c r="Q111" i="4"/>
  <c r="D136" i="4"/>
  <c r="AC113" i="4"/>
  <c r="T121" i="4"/>
  <c r="D135" i="4"/>
  <c r="M143" i="4"/>
  <c r="Z114" i="4"/>
  <c r="Y135" i="4"/>
  <c r="W121" i="4"/>
  <c r="E122" i="4"/>
  <c r="Z154" i="4"/>
  <c r="P144" i="4"/>
  <c r="P114" i="4"/>
  <c r="Z123" i="4"/>
  <c r="O117" i="4"/>
  <c r="U134" i="4"/>
  <c r="AA113" i="4"/>
  <c r="P154" i="4"/>
  <c r="I149" i="4"/>
  <c r="J133" i="4"/>
  <c r="T151" i="4"/>
  <c r="R124" i="4"/>
  <c r="M116" i="4"/>
  <c r="AB121" i="4"/>
  <c r="E128" i="4"/>
  <c r="L133" i="4"/>
  <c r="AF137" i="4"/>
  <c r="N137" i="4"/>
  <c r="M124" i="4"/>
  <c r="O136" i="4"/>
  <c r="R145" i="4"/>
  <c r="S124" i="4"/>
  <c r="J147" i="4"/>
  <c r="AA124" i="4"/>
  <c r="O122" i="4"/>
  <c r="J114" i="4"/>
  <c r="W153" i="4"/>
  <c r="D151" i="4"/>
  <c r="AA114" i="4"/>
  <c r="AB118" i="4"/>
  <c r="J117" i="4"/>
  <c r="F128" i="4"/>
  <c r="G117" i="4"/>
  <c r="J141" i="4"/>
  <c r="L111" i="4"/>
  <c r="T116" i="4"/>
  <c r="Z139" i="4"/>
  <c r="G123" i="4"/>
  <c r="E118" i="4"/>
  <c r="O154" i="4"/>
  <c r="D111" i="4"/>
  <c r="AE144" i="4"/>
  <c r="U141" i="4"/>
  <c r="H114" i="4"/>
  <c r="E154" i="4"/>
  <c r="AA141" i="4"/>
  <c r="P138" i="4"/>
  <c r="D116" i="4"/>
  <c r="V142" i="4"/>
  <c r="X116" i="4"/>
  <c r="Y120" i="4"/>
  <c r="AA135" i="4"/>
  <c r="L155" i="4"/>
  <c r="J121" i="4"/>
  <c r="AF144" i="4"/>
  <c r="AD142" i="4"/>
  <c r="L117" i="4"/>
  <c r="M129" i="4"/>
  <c r="R136" i="4"/>
  <c r="T133" i="4"/>
  <c r="S147" i="4"/>
  <c r="D137" i="4"/>
  <c r="X129" i="4"/>
  <c r="R123" i="4"/>
  <c r="AE123" i="4"/>
  <c r="Y134" i="4"/>
  <c r="I144" i="4"/>
  <c r="V141" i="4"/>
  <c r="G137" i="4"/>
  <c r="T134" i="4"/>
  <c r="AB143" i="4"/>
  <c r="K133" i="4"/>
  <c r="AF123" i="4"/>
  <c r="F137" i="4"/>
  <c r="O118" i="4"/>
  <c r="AC128" i="4"/>
  <c r="H115" i="4"/>
  <c r="Y147" i="4"/>
  <c r="N143" i="4"/>
  <c r="J128" i="4"/>
  <c r="Z145" i="4"/>
  <c r="R138" i="4"/>
  <c r="AD121" i="4"/>
  <c r="AB122" i="4"/>
  <c r="Q128" i="4"/>
  <c r="T143" i="4"/>
  <c r="D154" i="4"/>
  <c r="S122" i="4"/>
  <c r="R118" i="4"/>
  <c r="R128" i="4"/>
  <c r="I124" i="4"/>
  <c r="K119" i="4"/>
  <c r="Q139" i="4"/>
  <c r="AC114" i="4"/>
  <c r="R143" i="4"/>
  <c r="X128" i="4"/>
  <c r="AB134" i="4"/>
  <c r="V118" i="4"/>
  <c r="AC129" i="4"/>
  <c r="L114" i="4"/>
  <c r="R153" i="4"/>
  <c r="J155" i="4"/>
  <c r="H142" i="4"/>
  <c r="AA134" i="4"/>
  <c r="P117" i="4"/>
  <c r="AB139" i="4"/>
  <c r="D139" i="4"/>
  <c r="Y157" i="4"/>
  <c r="I115" i="4"/>
  <c r="N122" i="4"/>
  <c r="W137" i="4"/>
  <c r="Y154" i="4"/>
  <c r="U120" i="4"/>
  <c r="E129" i="4"/>
  <c r="R116" i="4"/>
  <c r="AD133" i="4"/>
  <c r="Q125" i="4"/>
  <c r="AB115" i="4"/>
  <c r="AA147" i="4"/>
  <c r="S131" i="4"/>
  <c r="L141" i="4"/>
  <c r="AD155" i="4"/>
  <c r="J115" i="4"/>
  <c r="M134" i="4"/>
  <c r="AD136" i="4"/>
  <c r="Q131" i="4"/>
  <c r="F124" i="4"/>
  <c r="Q133" i="4"/>
  <c r="Q123" i="4"/>
  <c r="K114" i="4"/>
  <c r="G149" i="4"/>
  <c r="I121" i="4"/>
  <c r="Q141" i="4"/>
  <c r="I128" i="4"/>
  <c r="AB149" i="4"/>
  <c r="R133" i="4"/>
  <c r="O123" i="4"/>
  <c r="O134" i="4"/>
  <c r="M131" i="4"/>
  <c r="K144" i="4"/>
  <c r="X136" i="4"/>
  <c r="AC133" i="4"/>
  <c r="G155" i="4"/>
  <c r="U153" i="4"/>
  <c r="N123" i="4"/>
  <c r="G124" i="4"/>
  <c r="O125" i="4"/>
  <c r="Y125" i="4"/>
  <c r="AC125" i="4"/>
  <c r="M144" i="4"/>
  <c r="AB157" i="4"/>
  <c r="K123" i="4"/>
  <c r="AA155" i="4"/>
  <c r="X144" i="4"/>
  <c r="G151" i="4"/>
  <c r="AA144" i="4"/>
  <c r="I142" i="4"/>
  <c r="H119" i="4"/>
  <c r="D142" i="4"/>
  <c r="U116" i="4"/>
  <c r="S128" i="4"/>
  <c r="Z113" i="4"/>
  <c r="F129" i="4"/>
  <c r="AA149" i="4"/>
  <c r="AB135" i="4"/>
  <c r="I145" i="4"/>
  <c r="K151" i="4"/>
  <c r="T129" i="4"/>
  <c r="K120" i="4"/>
  <c r="H113" i="4"/>
  <c r="K122" i="4"/>
  <c r="AF134" i="4"/>
  <c r="T113" i="4"/>
  <c r="AA116" i="4"/>
  <c r="P143" i="4"/>
  <c r="AD116" i="4"/>
  <c r="L113" i="4"/>
  <c r="S141" i="4"/>
  <c r="Y116" i="4"/>
  <c r="X117" i="4"/>
  <c r="X141" i="4"/>
  <c r="R147" i="4"/>
  <c r="I151" i="4"/>
  <c r="N155" i="4"/>
  <c r="D134" i="4"/>
  <c r="AE134" i="4"/>
  <c r="V136" i="4"/>
  <c r="U139" i="4"/>
  <c r="X145" i="4"/>
  <c r="Z115" i="4"/>
  <c r="W138" i="4"/>
  <c r="U145" i="4"/>
  <c r="AE145" i="4"/>
  <c r="T157" i="4"/>
  <c r="O133" i="4"/>
  <c r="F136" i="4"/>
  <c r="F145" i="4"/>
  <c r="AA119" i="4"/>
  <c r="AB151" i="4"/>
  <c r="P129" i="4"/>
  <c r="J125" i="4"/>
  <c r="AD150" i="4"/>
  <c r="E121" i="4"/>
  <c r="Z119" i="4"/>
  <c r="AD137" i="4"/>
  <c r="X155" i="4"/>
  <c r="H153" i="4"/>
  <c r="AD123" i="4"/>
  <c r="H150" i="4"/>
  <c r="AA139" i="4"/>
  <c r="L136" i="4"/>
  <c r="M120" i="4"/>
  <c r="K117" i="4"/>
  <c r="F151" i="4"/>
  <c r="W157" i="4"/>
  <c r="AC123" i="4"/>
  <c r="G139" i="4"/>
  <c r="K135" i="4"/>
  <c r="Z144" i="4"/>
  <c r="I138" i="4"/>
  <c r="AF116" i="4"/>
  <c r="AB141" i="4"/>
  <c r="F121" i="4"/>
  <c r="H151" i="4"/>
  <c r="O138" i="4"/>
  <c r="S136" i="4"/>
  <c r="X153" i="4"/>
  <c r="T144" i="4"/>
  <c r="T153" i="4"/>
  <c r="H121" i="4"/>
  <c r="M139" i="4"/>
  <c r="O137" i="4"/>
  <c r="R113" i="4"/>
  <c r="Z150" i="4"/>
  <c r="AC137" i="4"/>
  <c r="K138" i="4"/>
  <c r="M147" i="4"/>
  <c r="H120" i="4"/>
  <c r="X151" i="4"/>
  <c r="L119" i="4"/>
  <c r="G141" i="4"/>
  <c r="J142" i="4"/>
  <c r="G120" i="4"/>
  <c r="R117" i="4"/>
  <c r="X154" i="4"/>
  <c r="D119" i="4"/>
  <c r="K125" i="4"/>
  <c r="L144" i="4"/>
  <c r="K143" i="4"/>
  <c r="N117" i="4"/>
  <c r="O142" i="4"/>
  <c r="H116" i="4"/>
  <c r="W155" i="4"/>
  <c r="E137" i="4"/>
  <c r="H133" i="4"/>
  <c r="O129" i="4"/>
  <c r="AA123" i="4"/>
  <c r="Y155" i="4"/>
  <c r="D144" i="4"/>
  <c r="I129" i="4"/>
  <c r="P142" i="4"/>
  <c r="D150" i="4"/>
  <c r="AC134" i="4"/>
  <c r="L131" i="4"/>
  <c r="G135" i="4"/>
  <c r="N118" i="4"/>
  <c r="D128" i="4"/>
  <c r="AE120" i="4"/>
  <c r="X121" i="4"/>
  <c r="AA138" i="4"/>
  <c r="O153" i="4"/>
  <c r="O157" i="4"/>
  <c r="AE136" i="4"/>
  <c r="AF129" i="4"/>
  <c r="W150" i="4"/>
  <c r="O119" i="4"/>
  <c r="F111" i="4"/>
  <c r="R139" i="4"/>
  <c r="Z134" i="4"/>
  <c r="H129" i="4"/>
  <c r="AD141" i="4"/>
  <c r="AF121" i="4"/>
  <c r="AF122" i="4"/>
  <c r="V144" i="4"/>
  <c r="J139" i="4"/>
  <c r="E116" i="4"/>
  <c r="V128" i="4"/>
  <c r="G147" i="4"/>
  <c r="R119" i="4"/>
  <c r="AB150" i="4"/>
  <c r="M123" i="4"/>
  <c r="W124" i="4"/>
  <c r="AD128" i="4"/>
  <c r="J123" i="4"/>
  <c r="J154" i="4"/>
  <c r="L154" i="4"/>
  <c r="G134" i="4"/>
  <c r="E133" i="4"/>
  <c r="W142" i="4"/>
  <c r="G125" i="4"/>
  <c r="O151" i="4"/>
  <c r="F155" i="4"/>
  <c r="S134" i="4"/>
  <c r="M136" i="4"/>
  <c r="I135" i="4"/>
  <c r="X143" i="4"/>
  <c r="I150" i="4"/>
  <c r="L128" i="4"/>
  <c r="L151" i="4"/>
  <c r="S118" i="4"/>
  <c r="M135" i="4"/>
  <c r="D145" i="4"/>
  <c r="L116" i="4"/>
  <c r="AD115" i="4"/>
  <c r="U136" i="4"/>
  <c r="T154" i="4"/>
  <c r="S121" i="4"/>
  <c r="AD151" i="4"/>
  <c r="V137" i="4"/>
  <c r="AE142" i="4"/>
  <c r="AD120" i="4"/>
  <c r="H144" i="4"/>
  <c r="AE138" i="4"/>
  <c r="P150" i="4"/>
  <c r="AB111" i="4"/>
  <c r="AE125" i="4"/>
  <c r="Y151" i="4"/>
  <c r="Z116" i="4"/>
  <c r="I120" i="4"/>
  <c r="H155" i="4"/>
  <c r="F116" i="4"/>
  <c r="S111" i="4"/>
  <c r="K153" i="4"/>
  <c r="AC116" i="4"/>
  <c r="M125" i="4"/>
  <c r="O135" i="4"/>
  <c r="D117" i="4"/>
  <c r="U115" i="4"/>
  <c r="D123" i="4"/>
  <c r="AC120" i="4"/>
  <c r="Q138" i="4"/>
  <c r="J149" i="4"/>
  <c r="AD134" i="4"/>
  <c r="AF136" i="4"/>
  <c r="T138" i="4"/>
  <c r="AE117" i="4"/>
  <c r="X137" i="4"/>
  <c r="W147" i="4"/>
  <c r="AD122" i="4"/>
  <c r="E142" i="4"/>
  <c r="G115" i="4"/>
  <c r="I125" i="4"/>
  <c r="F142" i="4"/>
  <c r="W135" i="4"/>
  <c r="AE122" i="4"/>
  <c r="P147" i="4"/>
  <c r="Z120" i="4"/>
  <c r="U121" i="4"/>
  <c r="Y129" i="4"/>
  <c r="Q134" i="4"/>
  <c r="AC150" i="4"/>
  <c r="J111" i="4"/>
  <c r="Q129" i="4"/>
  <c r="Y111" i="4"/>
  <c r="AF138" i="4"/>
  <c r="R149" i="4"/>
  <c r="O121" i="4"/>
  <c r="Z147" i="4"/>
  <c r="J137" i="4"/>
  <c r="Y138" i="4"/>
  <c r="Y149" i="4"/>
  <c r="X147" i="4"/>
  <c r="Q117" i="4"/>
  <c r="P121" i="4"/>
  <c r="O147" i="4"/>
  <c r="S150" i="4"/>
  <c r="AA120" i="4"/>
  <c r="AA115" i="4"/>
  <c r="E136" i="4"/>
  <c r="V134" i="4"/>
  <c r="K128" i="4"/>
  <c r="S113" i="4"/>
  <c r="U144" i="4"/>
  <c r="O124" i="4"/>
  <c r="AF119" i="4"/>
  <c r="S145" i="4"/>
  <c r="AD147" i="4"/>
  <c r="T120" i="4"/>
  <c r="AE116" i="4"/>
  <c r="O116" i="4"/>
  <c r="O139" i="4"/>
  <c r="F149" i="4"/>
  <c r="L143" i="4"/>
  <c r="L135" i="4"/>
  <c r="H137" i="4"/>
  <c r="AC121" i="4"/>
  <c r="U151" i="4"/>
  <c r="AA111" i="4"/>
  <c r="Z141" i="4"/>
  <c r="I116" i="4"/>
  <c r="U150" i="4"/>
  <c r="AC138" i="4"/>
  <c r="G121" i="4"/>
  <c r="S119" i="4"/>
  <c r="J143" i="4"/>
  <c r="X139" i="4"/>
  <c r="K131" i="4"/>
  <c r="F122" i="4"/>
  <c r="Q150" i="4"/>
  <c r="G119" i="4"/>
  <c r="S125" i="4"/>
  <c r="AD117" i="4"/>
  <c r="R154" i="4"/>
  <c r="AC119" i="4"/>
  <c r="AD143" i="4"/>
  <c r="P122" i="4"/>
  <c r="N116" i="4"/>
  <c r="U155" i="4"/>
  <c r="S135" i="4"/>
  <c r="H149" i="4"/>
  <c r="X134" i="4"/>
  <c r="E139" i="4"/>
  <c r="W113" i="4"/>
  <c r="U147" i="4"/>
  <c r="AD118" i="4"/>
  <c r="Y123" i="4"/>
  <c r="T142" i="4"/>
  <c r="W134" i="4"/>
  <c r="Y131" i="4"/>
  <c r="R150" i="4"/>
  <c r="P137" i="4"/>
  <c r="V138" i="4"/>
  <c r="O143" i="4"/>
  <c r="I155" i="4"/>
  <c r="AE118" i="4"/>
  <c r="U129" i="4"/>
  <c r="AB124" i="4"/>
  <c r="V145" i="4"/>
  <c r="D143" i="4"/>
  <c r="I117" i="4"/>
  <c r="Q145" i="4"/>
  <c r="P124" i="4"/>
  <c r="Y118" i="4"/>
  <c r="Q119" i="4"/>
  <c r="J136" i="4"/>
  <c r="AD144" i="4"/>
  <c r="I157" i="4"/>
  <c r="Q116" i="4"/>
  <c r="AB129" i="4"/>
  <c r="Y145" i="4"/>
  <c r="T125" i="4"/>
  <c r="T128" i="4"/>
  <c r="Q120" i="4"/>
  <c r="R155" i="4"/>
  <c r="Y115" i="4"/>
  <c r="L129" i="4"/>
  <c r="V139" i="4"/>
  <c r="Q121" i="4"/>
  <c r="H124" i="4"/>
  <c r="S133" i="4"/>
  <c r="V143" i="4"/>
  <c r="AD131" i="4"/>
  <c r="G143" i="4"/>
  <c r="L149" i="4"/>
  <c r="Y139" i="4"/>
  <c r="F118" i="4"/>
  <c r="H131" i="4"/>
  <c r="V135" i="4"/>
  <c r="H111" i="4"/>
  <c r="Z153" i="4"/>
  <c r="E141" i="4"/>
  <c r="AE143" i="4"/>
  <c r="T131" i="4"/>
  <c r="O150" i="4"/>
  <c r="E135" i="4"/>
  <c r="L138" i="4"/>
  <c r="V113" i="4"/>
  <c r="V119" i="4"/>
  <c r="V124" i="4"/>
  <c r="T139" i="4"/>
  <c r="U118" i="4"/>
  <c r="AA121" i="4"/>
  <c r="N141" i="4"/>
  <c r="R129" i="4"/>
  <c r="K137" i="4"/>
  <c r="Z151" i="4"/>
  <c r="N154" i="4"/>
  <c r="N128" i="4"/>
  <c r="N121" i="4"/>
  <c r="Y150" i="4"/>
  <c r="AE121" i="4"/>
  <c r="F147" i="4"/>
  <c r="AB117" i="4"/>
  <c r="S154" i="4"/>
  <c r="AB138" i="4"/>
  <c r="I143" i="4"/>
  <c r="Y143" i="4"/>
  <c r="K147" i="4"/>
  <c r="S115" i="4"/>
  <c r="X150" i="4"/>
  <c r="I147" i="4"/>
  <c r="AA128" i="4"/>
  <c r="Y142" i="4"/>
  <c r="O141" i="4"/>
  <c r="F150" i="4"/>
  <c r="T137" i="4"/>
  <c r="P128" i="4"/>
  <c r="E123" i="4"/>
  <c r="I134" i="4"/>
  <c r="D115" i="4"/>
  <c r="G154" i="4"/>
  <c r="X120" i="4"/>
  <c r="W139" i="4"/>
  <c r="K154" i="4"/>
  <c r="E147" i="4"/>
  <c r="Z128" i="4"/>
  <c r="M151" i="4"/>
  <c r="Z122" i="4"/>
  <c r="L124" i="4"/>
  <c r="Y128" i="4"/>
  <c r="Y114" i="4"/>
  <c r="I123" i="4"/>
  <c r="AD135" i="4"/>
  <c r="W122" i="4"/>
  <c r="AA136" i="4"/>
  <c r="Z157" i="4"/>
  <c r="S137" i="4"/>
  <c r="N114" i="4"/>
  <c r="T147" i="4"/>
  <c r="AD125" i="4"/>
  <c r="H122" i="4"/>
  <c r="F119" i="4"/>
  <c r="F113" i="4"/>
  <c r="AA118" i="4"/>
  <c r="E144" i="4"/>
  <c r="AB113" i="4"/>
  <c r="Y144" i="4"/>
  <c r="G129" i="4"/>
  <c r="AB155" i="4"/>
  <c r="M115" i="4"/>
  <c r="S149" i="4"/>
  <c r="J120" i="4"/>
  <c r="D141" i="4"/>
  <c r="Y122" i="4"/>
  <c r="T135" i="4"/>
  <c r="D153" i="4"/>
  <c r="F135" i="4"/>
  <c r="L157" i="4"/>
  <c r="AA122" i="4"/>
  <c r="J157" i="4"/>
  <c r="J135" i="4"/>
  <c r="U122" i="4"/>
  <c r="H123" i="4"/>
  <c r="U125" i="4"/>
  <c r="E143" i="4"/>
  <c r="W118" i="4"/>
  <c r="M133" i="4"/>
  <c r="Q124" i="4"/>
  <c r="H147" i="4"/>
  <c r="Z129" i="4"/>
  <c r="Z118" i="4"/>
  <c r="T115" i="4"/>
  <c r="AD153" i="4"/>
  <c r="W143" i="4"/>
  <c r="E115" i="4"/>
  <c r="Y133" i="4"/>
  <c r="J124" i="4"/>
  <c r="AA129" i="4"/>
  <c r="G138" i="4"/>
  <c r="U124" i="4"/>
  <c r="J113" i="4"/>
  <c r="R144" i="4"/>
  <c r="I153" i="4"/>
  <c r="X131" i="4"/>
  <c r="M119" i="4"/>
  <c r="P120" i="4"/>
  <c r="AB116" i="4"/>
  <c r="AF157" i="4"/>
  <c r="T117" i="4"/>
  <c r="AB142" i="4"/>
  <c r="E138" i="4"/>
  <c r="R115" i="4"/>
  <c r="X133" i="4"/>
  <c r="L123" i="4"/>
  <c r="S139" i="4"/>
  <c r="H154" i="4"/>
  <c r="Y137" i="4"/>
  <c r="AE129" i="4"/>
  <c r="L120" i="4"/>
  <c r="D155" i="4"/>
  <c r="T111" i="4"/>
  <c r="Q143" i="4"/>
  <c r="J129" i="4"/>
  <c r="L125" i="4"/>
  <c r="Z124" i="4"/>
  <c r="AC118" i="4"/>
  <c r="H118" i="4"/>
  <c r="K118" i="4"/>
  <c r="H117" i="4"/>
  <c r="Z121" i="4"/>
  <c r="T141" i="4"/>
  <c r="K111" i="4"/>
  <c r="J138" i="4"/>
  <c r="G153" i="4"/>
  <c r="U142" i="4"/>
  <c r="K136" i="4"/>
  <c r="U154" i="4"/>
  <c r="J131" i="4"/>
  <c r="E131" i="4"/>
  <c r="F115" i="4"/>
  <c r="H141" i="4"/>
  <c r="AC145" i="4"/>
  <c r="H134" i="4"/>
  <c r="Y153" i="4"/>
  <c r="D121" i="4"/>
  <c r="T155" i="4"/>
  <c r="AD154" i="4"/>
  <c r="K150" i="4"/>
  <c r="Y119" i="4"/>
  <c r="Z143" i="4"/>
  <c r="M155" i="4"/>
  <c r="N138" i="4"/>
  <c r="R137" i="4"/>
  <c r="Q118" i="4"/>
  <c r="N134" i="4"/>
  <c r="Z149" i="4"/>
  <c r="AE135" i="4"/>
  <c r="N153" i="4"/>
  <c r="AC142" i="4"/>
  <c r="AA151" i="4"/>
  <c r="M137" i="4"/>
  <c r="F123" i="4"/>
  <c r="K142" i="4"/>
  <c r="P119" i="4"/>
  <c r="E114" i="4"/>
  <c r="AD129" i="4"/>
  <c r="N124" i="4"/>
  <c r="D113" i="4"/>
  <c r="V125" i="4"/>
  <c r="K124" i="4"/>
  <c r="W125" i="4"/>
  <c r="Z117" i="4"/>
  <c r="AA133" i="4"/>
  <c r="X114" i="4"/>
  <c r="N119" i="4"/>
  <c r="N125" i="4"/>
  <c r="AB154" i="4"/>
  <c r="G122" i="4"/>
  <c r="AA131" i="4"/>
  <c r="Q114" i="4"/>
  <c r="AC151" i="4"/>
  <c r="S143" i="4"/>
  <c r="W151" i="4"/>
  <c r="S116" i="4"/>
  <c r="H136" i="4"/>
  <c r="K129" i="4"/>
  <c r="I154" i="4"/>
  <c r="E119" i="4"/>
  <c r="M142" i="4"/>
  <c r="L134" i="4"/>
  <c r="M111" i="4"/>
  <c r="V150" i="4"/>
  <c r="Q151" i="4"/>
  <c r="K121" i="4"/>
  <c r="AC131" i="4"/>
  <c r="Q142" i="4"/>
  <c r="Q147" i="4"/>
  <c r="AE119" i="4"/>
  <c r="AA142" i="4"/>
  <c r="F141" i="4"/>
  <c r="M117" i="4"/>
  <c r="R120" i="4"/>
  <c r="P134" i="4"/>
  <c r="R125" i="4"/>
  <c r="V133" i="4"/>
  <c r="F134" i="4"/>
  <c r="H145" i="4"/>
  <c r="G157" i="4"/>
  <c r="D114" i="4"/>
  <c r="G128" i="4"/>
  <c r="AC111" i="4"/>
  <c r="AD124" i="4"/>
  <c r="N142" i="4"/>
  <c r="M128" i="4"/>
  <c r="J144" i="4"/>
  <c r="J134" i="4"/>
  <c r="T118" i="4"/>
  <c r="I111" i="4"/>
  <c r="O149" i="4"/>
  <c r="M145" i="4"/>
  <c r="D122" i="4"/>
  <c r="U137" i="4"/>
  <c r="V116" i="4"/>
  <c r="N120" i="4"/>
  <c r="K145" i="4"/>
  <c r="AC141" i="4"/>
  <c r="AC154" i="4"/>
  <c r="I122" i="4"/>
  <c r="F138" i="4"/>
  <c r="K113" i="4"/>
  <c r="Q113" i="4"/>
  <c r="Q155" i="4"/>
  <c r="L118" i="4"/>
  <c r="F139" i="4"/>
  <c r="Y124" i="4"/>
  <c r="N139" i="4"/>
  <c r="O155" i="4"/>
  <c r="AB145" i="4"/>
  <c r="F114" i="4"/>
  <c r="Z125" i="4"/>
  <c r="T124" i="4"/>
  <c r="Q137" i="4"/>
  <c r="Z111" i="4"/>
  <c r="E113" i="4"/>
  <c r="E145" i="4"/>
  <c r="Q153" i="4"/>
  <c r="AC117" i="4"/>
  <c r="X118" i="4"/>
  <c r="I119" i="4"/>
  <c r="K134" i="4"/>
  <c r="U119" i="4"/>
  <c r="F125" i="4"/>
  <c r="M121" i="4"/>
  <c r="Z136" i="4"/>
  <c r="U138" i="4"/>
  <c r="AD119" i="4"/>
  <c r="L147" i="4"/>
  <c r="J119" i="4"/>
  <c r="V115" i="4"/>
  <c r="AB128" i="4"/>
  <c r="S123" i="4"/>
  <c r="U143" i="4"/>
  <c r="T150" i="4"/>
  <c r="AA145" i="4"/>
  <c r="S114" i="4"/>
  <c r="P123" i="4"/>
  <c r="W115" i="4"/>
  <c r="X135" i="4"/>
  <c r="I118" i="4"/>
  <c r="V155" i="4"/>
  <c r="J118" i="4"/>
  <c r="X138" i="4"/>
  <c r="M149" i="4"/>
  <c r="G131" i="4"/>
  <c r="AA154" i="4"/>
  <c r="U117" i="4"/>
  <c r="AA150" i="4"/>
  <c r="E124" i="4"/>
  <c r="V151" i="4"/>
  <c r="AE124" i="4"/>
  <c r="M122" i="4"/>
  <c r="AC147" i="4"/>
  <c r="S157" i="4"/>
  <c r="T145" i="4"/>
  <c r="AF145" i="4"/>
  <c r="AB144" i="4"/>
  <c r="M141" i="4"/>
  <c r="G136" i="4"/>
  <c r="G111" i="4"/>
  <c r="J116" i="4"/>
  <c r="AC135" i="4"/>
  <c r="E120" i="4"/>
  <c r="T119" i="4"/>
  <c r="R111" i="4"/>
  <c r="U113" i="4"/>
  <c r="E151" i="4"/>
  <c r="X113" i="4"/>
  <c r="P118" i="4"/>
  <c r="AF124" i="4"/>
  <c r="P139" i="4"/>
  <c r="U133" i="4"/>
  <c r="N151" i="4"/>
  <c r="AE150" i="4"/>
  <c r="AE141" i="4"/>
  <c r="AF154" i="4"/>
  <c r="AF120" i="4"/>
  <c r="AF143" i="4"/>
  <c r="AE114" i="4"/>
  <c r="U149" i="4"/>
  <c r="K149" i="4"/>
  <c r="P125" i="4"/>
  <c r="N115" i="4"/>
  <c r="N133" i="4"/>
  <c r="AE147" i="4"/>
  <c r="P135" i="4"/>
  <c r="D133" i="4"/>
  <c r="M157" i="4"/>
  <c r="U128" i="4"/>
  <c r="AA153" i="4"/>
  <c r="H157" i="4"/>
  <c r="AC155" i="4"/>
  <c r="P141" i="4"/>
  <c r="F133" i="4"/>
  <c r="AD113" i="4"/>
  <c r="V131" i="4"/>
  <c r="AE139" i="4"/>
  <c r="AF114" i="4"/>
  <c r="AF142" i="4"/>
  <c r="R157" i="4"/>
  <c r="AD111" i="4"/>
  <c r="F131" i="4"/>
  <c r="AE128" i="4"/>
  <c r="AF135" i="4"/>
  <c r="AA157" i="4"/>
  <c r="AC153" i="4"/>
  <c r="X111" i="4"/>
  <c r="AF150" i="4"/>
  <c r="E149" i="4"/>
  <c r="AF141" i="4"/>
  <c r="AF147" i="4"/>
  <c r="AF118" i="4"/>
  <c r="P115" i="4"/>
  <c r="AF125" i="4"/>
  <c r="AE149" i="4"/>
  <c r="U111" i="4"/>
  <c r="N113" i="4"/>
  <c r="AE133" i="4"/>
  <c r="N131" i="4"/>
  <c r="P133" i="4"/>
  <c r="AE113" i="4"/>
  <c r="K157" i="4"/>
  <c r="V157" i="4"/>
  <c r="AE155" i="4"/>
  <c r="D131" i="4"/>
  <c r="N149" i="4"/>
  <c r="U131" i="4"/>
  <c r="AF139" i="4"/>
  <c r="P151" i="4"/>
  <c r="AF133" i="4"/>
  <c r="AF151" i="4"/>
  <c r="AD157" i="4"/>
  <c r="AF115" i="4"/>
  <c r="P149" i="4"/>
  <c r="E155" i="4"/>
  <c r="AC157" i="4"/>
  <c r="AE131" i="4"/>
  <c r="P113" i="4"/>
  <c r="AF128" i="4"/>
  <c r="D157" i="4"/>
  <c r="U157" i="4"/>
  <c r="X157" i="4"/>
  <c r="AE111" i="4"/>
  <c r="P131" i="4"/>
  <c r="N111" i="4"/>
  <c r="F157" i="4"/>
  <c r="AE153" i="4"/>
  <c r="P111" i="4"/>
  <c r="E153" i="4"/>
  <c r="AF149" i="4"/>
  <c r="AF113" i="4"/>
  <c r="AF131" i="4"/>
  <c r="AE157" i="4"/>
  <c r="N157" i="4"/>
  <c r="P155" i="4"/>
  <c r="P157" i="4"/>
  <c r="AE205" i="4"/>
  <c r="P153" i="4"/>
  <c r="W168" i="1" l="1"/>
  <c r="AC172" i="1"/>
  <c r="AE172" i="1" l="1"/>
  <c r="AC168" i="1"/>
  <c r="W181" i="1"/>
  <c r="AC181" i="1" l="1"/>
  <c r="P172" i="1" l="1"/>
  <c r="AF172" i="1" l="1"/>
  <c r="U170" i="1" l="1"/>
  <c r="AE170" i="1" s="1"/>
  <c r="P170" i="1" s="1"/>
  <c r="AF170" i="1" s="1"/>
  <c r="T168" i="1" l="1"/>
  <c r="R168" i="1"/>
  <c r="U169" i="1"/>
  <c r="U168" i="1" l="1"/>
  <c r="AE169" i="1"/>
  <c r="R181" i="1"/>
  <c r="T181" i="1"/>
  <c r="AE168" i="1" l="1"/>
  <c r="U181" i="1"/>
  <c r="AE181" i="1" l="1"/>
  <c r="F168" i="1"/>
  <c r="P169" i="1"/>
  <c r="AF169" i="1" l="1"/>
  <c r="P168" i="1"/>
  <c r="F181" i="1"/>
  <c r="P181" i="1" l="1"/>
  <c r="AF168" i="1"/>
  <c r="AF181" i="1" l="1"/>
  <c r="P181" i="4" s="1"/>
  <c r="AF168" i="4" l="1"/>
  <c r="S171" i="4"/>
  <c r="H161" i="4"/>
  <c r="F177" i="4"/>
  <c r="Z172" i="4"/>
  <c r="K179" i="4"/>
  <c r="AD161" i="4"/>
  <c r="Z171" i="4"/>
  <c r="AA171" i="4"/>
  <c r="Z173" i="4"/>
  <c r="N162" i="4"/>
  <c r="E166" i="4"/>
  <c r="I169" i="4"/>
  <c r="G173" i="4"/>
  <c r="K172" i="4"/>
  <c r="P166" i="4"/>
  <c r="AD170" i="4"/>
  <c r="Z177" i="4"/>
  <c r="P165" i="4"/>
  <c r="Q172" i="4"/>
  <c r="Q168" i="4"/>
  <c r="R170" i="4"/>
  <c r="M172" i="4"/>
  <c r="AE179" i="4"/>
  <c r="G169" i="4"/>
  <c r="I162" i="4"/>
  <c r="T172" i="4"/>
  <c r="S169" i="4"/>
  <c r="W165" i="4"/>
  <c r="Z162" i="4"/>
  <c r="T161" i="4"/>
  <c r="V179" i="4"/>
  <c r="H179" i="4"/>
  <c r="T166" i="4"/>
  <c r="F173" i="4"/>
  <c r="O164" i="4"/>
  <c r="AF172" i="4"/>
  <c r="AD162" i="4"/>
  <c r="I170" i="4"/>
  <c r="L162" i="4"/>
  <c r="U179" i="4"/>
  <c r="D169" i="4"/>
  <c r="AF177" i="4"/>
  <c r="AC163" i="4"/>
  <c r="H175" i="4"/>
  <c r="N169" i="4"/>
  <c r="Z181" i="4"/>
  <c r="T173" i="4"/>
  <c r="AD181" i="4"/>
  <c r="M170" i="4"/>
  <c r="F175" i="4"/>
  <c r="E173" i="4"/>
  <c r="E172" i="4"/>
  <c r="Z164" i="4"/>
  <c r="AE161" i="4"/>
  <c r="D163" i="4"/>
  <c r="X171" i="4"/>
  <c r="AE175" i="4"/>
  <c r="K169" i="4"/>
  <c r="K162" i="4"/>
  <c r="G168" i="4"/>
  <c r="P161" i="4"/>
  <c r="AA177" i="4"/>
  <c r="AA168" i="4"/>
  <c r="H168" i="4"/>
  <c r="X172" i="4"/>
  <c r="AC162" i="4"/>
  <c r="G162" i="4"/>
  <c r="G177" i="4"/>
  <c r="W169" i="4"/>
  <c r="AB166" i="4"/>
  <c r="P162" i="4"/>
  <c r="Z169" i="4"/>
  <c r="AC168" i="4"/>
  <c r="I163" i="4"/>
  <c r="U175" i="4"/>
  <c r="Y161" i="4"/>
  <c r="V164" i="4"/>
  <c r="L181" i="4"/>
  <c r="E177" i="4"/>
  <c r="AC164" i="4"/>
  <c r="K165" i="4"/>
  <c r="AD171" i="4"/>
  <c r="N170" i="4"/>
  <c r="J163" i="4"/>
  <c r="V161" i="4"/>
  <c r="AF179" i="4"/>
  <c r="AF163" i="4"/>
  <c r="L169" i="4"/>
  <c r="E171" i="4"/>
  <c r="F179" i="4"/>
  <c r="AB172" i="4"/>
  <c r="O170" i="4"/>
  <c r="M175" i="4"/>
  <c r="O162" i="4"/>
  <c r="AA162" i="4"/>
  <c r="U164" i="4"/>
  <c r="J168" i="4"/>
  <c r="Z163" i="4"/>
  <c r="AE162" i="4"/>
  <c r="Y166" i="4"/>
  <c r="T164" i="4"/>
  <c r="D168" i="4"/>
  <c r="J179" i="4"/>
  <c r="U166" i="4"/>
  <c r="AC166" i="4"/>
  <c r="F161" i="4"/>
  <c r="N171" i="4"/>
  <c r="X162" i="4"/>
  <c r="J166" i="4"/>
  <c r="W163" i="4"/>
  <c r="H166" i="4"/>
  <c r="Y177" i="4"/>
  <c r="O179" i="4"/>
  <c r="AA179" i="4"/>
  <c r="J177" i="4"/>
  <c r="AF173" i="4"/>
  <c r="G181" i="4"/>
  <c r="W181" i="4"/>
  <c r="E175" i="4"/>
  <c r="S162" i="4"/>
  <c r="AB177" i="4"/>
  <c r="L170" i="4"/>
  <c r="AC175" i="4"/>
  <c r="L164" i="4"/>
  <c r="R165" i="4"/>
  <c r="N175" i="4"/>
  <c r="F164" i="4"/>
  <c r="AB170" i="4"/>
  <c r="Q161" i="4"/>
  <c r="Y173" i="4"/>
  <c r="D170" i="4"/>
  <c r="O177" i="4"/>
  <c r="R166" i="4"/>
  <c r="T165" i="4"/>
  <c r="Q164" i="4"/>
  <c r="AF164" i="4"/>
  <c r="AF181" i="4"/>
  <c r="V168" i="4"/>
  <c r="V181" i="4"/>
  <c r="AB175" i="4"/>
  <c r="AF170" i="4"/>
  <c r="M162" i="4"/>
  <c r="P163" i="4"/>
  <c r="X175" i="4"/>
  <c r="X163" i="4"/>
  <c r="X169" i="4"/>
  <c r="AF175" i="4"/>
  <c r="N177" i="4"/>
  <c r="AD163" i="4"/>
  <c r="AC177" i="4"/>
  <c r="J172" i="4"/>
  <c r="E179" i="4"/>
  <c r="O169" i="4"/>
  <c r="Q162" i="4"/>
  <c r="L175" i="4"/>
  <c r="AE172" i="4"/>
  <c r="I161" i="4"/>
  <c r="G166" i="4"/>
  <c r="H177" i="4"/>
  <c r="F166" i="4"/>
  <c r="N165" i="4"/>
  <c r="AA181" i="4"/>
  <c r="D161" i="4"/>
  <c r="S177" i="4"/>
  <c r="R164" i="4"/>
  <c r="D171" i="4"/>
  <c r="M181" i="4"/>
  <c r="U177" i="4"/>
  <c r="E162" i="4"/>
  <c r="D164" i="4"/>
  <c r="O163" i="4"/>
  <c r="D175" i="4"/>
  <c r="G165" i="4"/>
  <c r="M168" i="4"/>
  <c r="I179" i="4"/>
  <c r="Z161" i="4"/>
  <c r="R175" i="4"/>
  <c r="J171" i="4"/>
  <c r="W166" i="4"/>
  <c r="F163" i="4"/>
  <c r="N168" i="4"/>
  <c r="AA169" i="4"/>
  <c r="E165" i="4"/>
  <c r="AA163" i="4"/>
  <c r="H163" i="4"/>
  <c r="U171" i="4"/>
  <c r="T170" i="4"/>
  <c r="O168" i="4"/>
  <c r="M163" i="4"/>
  <c r="L177" i="4"/>
  <c r="I175" i="4"/>
  <c r="D177" i="4"/>
  <c r="P173" i="4"/>
  <c r="Y170" i="4"/>
  <c r="AA175" i="4"/>
  <c r="D166" i="4"/>
  <c r="AB169" i="4"/>
  <c r="S170" i="4"/>
  <c r="AE164" i="4"/>
  <c r="V162" i="4"/>
  <c r="H172" i="4"/>
  <c r="V171" i="4"/>
  <c r="V166" i="4"/>
  <c r="J164" i="4"/>
  <c r="E170" i="4"/>
  <c r="O172" i="4"/>
  <c r="E181" i="4"/>
  <c r="D181" i="4"/>
  <c r="D172" i="4"/>
  <c r="P179" i="4"/>
  <c r="O165" i="4"/>
  <c r="AD164" i="4"/>
  <c r="AA166" i="4"/>
  <c r="V175" i="4"/>
  <c r="Q179" i="4"/>
  <c r="S175" i="4"/>
  <c r="Y165" i="4"/>
  <c r="N181" i="4"/>
  <c r="P164" i="4"/>
  <c r="Q175" i="4"/>
  <c r="M161" i="4"/>
  <c r="J175" i="4"/>
  <c r="AF165" i="4"/>
  <c r="X166" i="4"/>
  <c r="E169" i="4"/>
  <c r="D179" i="4"/>
  <c r="L172" i="4"/>
  <c r="AB164" i="4"/>
  <c r="I164" i="4"/>
  <c r="W172" i="4"/>
  <c r="Y181" i="4"/>
  <c r="AA170" i="4"/>
  <c r="R173" i="4"/>
  <c r="AC179" i="4"/>
  <c r="S166" i="4"/>
  <c r="V177" i="4"/>
  <c r="V163" i="4"/>
  <c r="J173" i="4"/>
  <c r="X165" i="4"/>
  <c r="V169" i="4"/>
  <c r="G172" i="4"/>
  <c r="H164" i="4"/>
  <c r="T179" i="4"/>
  <c r="O161" i="4"/>
  <c r="U161" i="4"/>
  <c r="W175" i="4"/>
  <c r="S164" i="4"/>
  <c r="AD169" i="4"/>
  <c r="AB173" i="4"/>
  <c r="AA172" i="4"/>
  <c r="J162" i="4"/>
  <c r="Y162" i="4"/>
  <c r="AF162" i="4"/>
  <c r="S165" i="4"/>
  <c r="Y172" i="4"/>
  <c r="Y169" i="4"/>
  <c r="S168" i="4"/>
  <c r="W161" i="4"/>
  <c r="H171" i="4"/>
  <c r="Q170" i="4"/>
  <c r="X179" i="4"/>
  <c r="Y163" i="4"/>
  <c r="M177" i="4"/>
  <c r="E161" i="4"/>
  <c r="I177" i="4"/>
  <c r="AC161" i="4"/>
  <c r="R177" i="4"/>
  <c r="X173" i="4"/>
  <c r="O175" i="4"/>
  <c r="G164" i="4"/>
  <c r="Q165" i="4"/>
  <c r="AD179" i="4"/>
  <c r="AE170" i="4"/>
  <c r="G161" i="4"/>
  <c r="T175" i="4"/>
  <c r="W173" i="4"/>
  <c r="X170" i="4"/>
  <c r="AB165" i="4"/>
  <c r="AB162" i="4"/>
  <c r="AD168" i="4"/>
  <c r="Y175" i="4"/>
  <c r="AD166" i="4"/>
  <c r="AC171" i="4"/>
  <c r="F171" i="4"/>
  <c r="Q163" i="4"/>
  <c r="X181" i="4"/>
  <c r="R162" i="4"/>
  <c r="AD175" i="4"/>
  <c r="AF161" i="4"/>
  <c r="W179" i="4"/>
  <c r="N172" i="4"/>
  <c r="L179" i="4"/>
  <c r="AD172" i="4"/>
  <c r="L166" i="4"/>
  <c r="G171" i="4"/>
  <c r="I165" i="4"/>
  <c r="S179" i="4"/>
  <c r="AD177" i="4"/>
  <c r="U170" i="4"/>
  <c r="J181" i="4"/>
  <c r="AF166" i="4"/>
  <c r="AF171" i="4"/>
  <c r="AA161" i="4"/>
  <c r="O173" i="4"/>
  <c r="I171" i="4"/>
  <c r="S163" i="4"/>
  <c r="R171" i="4"/>
  <c r="AC181" i="4"/>
  <c r="K161" i="4"/>
  <c r="R163" i="4"/>
  <c r="AB161" i="4"/>
  <c r="U165" i="4"/>
  <c r="V172" i="4"/>
  <c r="W162" i="4"/>
  <c r="L161" i="4"/>
  <c r="K177" i="4"/>
  <c r="G163" i="4"/>
  <c r="AE165" i="4"/>
  <c r="I172" i="4"/>
  <c r="E164" i="4"/>
  <c r="K181" i="4"/>
  <c r="N164" i="4"/>
  <c r="G170" i="4"/>
  <c r="X164" i="4"/>
  <c r="AD165" i="4"/>
  <c r="N166" i="4"/>
  <c r="I166" i="4"/>
  <c r="M166" i="4"/>
  <c r="O181" i="4"/>
  <c r="AA164" i="4"/>
  <c r="S172" i="4"/>
  <c r="X161" i="4"/>
  <c r="R161" i="4"/>
  <c r="Q173" i="4"/>
  <c r="E168" i="4"/>
  <c r="Z175" i="4"/>
  <c r="AE163" i="4"/>
  <c r="Q169" i="4"/>
  <c r="L165" i="4"/>
  <c r="U173" i="4"/>
  <c r="Z179" i="4"/>
  <c r="T177" i="4"/>
  <c r="Q177" i="4"/>
  <c r="D165" i="4"/>
  <c r="AE166" i="4"/>
  <c r="U162" i="4"/>
  <c r="AB168" i="4"/>
  <c r="F172" i="4"/>
  <c r="Y179" i="4"/>
  <c r="Z166" i="4"/>
  <c r="R179" i="4"/>
  <c r="K166" i="4"/>
  <c r="AA165" i="4"/>
  <c r="Y168" i="4"/>
  <c r="Y171" i="4"/>
  <c r="M165" i="4"/>
  <c r="J169" i="4"/>
  <c r="AE173" i="4"/>
  <c r="H170" i="4"/>
  <c r="G175" i="4"/>
  <c r="M173" i="4"/>
  <c r="H162" i="4"/>
  <c r="V170" i="4"/>
  <c r="N179" i="4"/>
  <c r="U172" i="4"/>
  <c r="J161" i="4"/>
  <c r="K171" i="4"/>
  <c r="AC173" i="4"/>
  <c r="W171" i="4"/>
  <c r="Y164" i="4"/>
  <c r="S173" i="4"/>
  <c r="Z168" i="4"/>
  <c r="Q166" i="4"/>
  <c r="K173" i="4"/>
  <c r="Z170" i="4"/>
  <c r="K163" i="4"/>
  <c r="AE171" i="4"/>
  <c r="J165" i="4"/>
  <c r="H173" i="4"/>
  <c r="O166" i="4"/>
  <c r="F165" i="4"/>
  <c r="L168" i="4"/>
  <c r="AB163" i="4"/>
  <c r="D162" i="4"/>
  <c r="W177" i="4"/>
  <c r="P172" i="4"/>
  <c r="M179" i="4"/>
  <c r="N161" i="4"/>
  <c r="T163" i="4"/>
  <c r="R172" i="4"/>
  <c r="I173" i="4"/>
  <c r="S181" i="4"/>
  <c r="M169" i="4"/>
  <c r="L173" i="4"/>
  <c r="Q181" i="4"/>
  <c r="L163" i="4"/>
  <c r="F170" i="4"/>
  <c r="M164" i="4"/>
  <c r="AC165" i="4"/>
  <c r="X168" i="4"/>
  <c r="Z165" i="4"/>
  <c r="N173" i="4"/>
  <c r="O171" i="4"/>
  <c r="E163" i="4"/>
  <c r="M171" i="4"/>
  <c r="W164" i="4"/>
  <c r="AC172" i="4"/>
  <c r="AE177" i="4"/>
  <c r="Q171" i="4"/>
  <c r="AB179" i="4"/>
  <c r="N163" i="4"/>
  <c r="AB171" i="4"/>
  <c r="AC170" i="4"/>
  <c r="AC169" i="4"/>
  <c r="I168" i="4"/>
  <c r="T162" i="4"/>
  <c r="P175" i="4"/>
  <c r="AD173" i="4"/>
  <c r="S161" i="4"/>
  <c r="H165" i="4"/>
  <c r="H169" i="4"/>
  <c r="AA173" i="4"/>
  <c r="V173" i="4"/>
  <c r="U163" i="4"/>
  <c r="P171" i="4"/>
  <c r="AB181" i="4"/>
  <c r="L171" i="4"/>
  <c r="D173" i="4"/>
  <c r="H181" i="4"/>
  <c r="P170" i="4"/>
  <c r="K175" i="4"/>
  <c r="F162" i="4"/>
  <c r="K168" i="4"/>
  <c r="K164" i="4"/>
  <c r="J170" i="4"/>
  <c r="T171" i="4"/>
  <c r="P177" i="4"/>
  <c r="W170" i="4"/>
  <c r="X177" i="4"/>
  <c r="V165" i="4"/>
  <c r="K170" i="4"/>
  <c r="G179" i="4"/>
  <c r="I181" i="4"/>
  <c r="W168" i="4"/>
  <c r="R169" i="4"/>
  <c r="T169" i="4"/>
  <c r="U169" i="4"/>
  <c r="R168" i="4"/>
  <c r="T168" i="4"/>
  <c r="R181" i="4"/>
  <c r="T181" i="4"/>
  <c r="AE169" i="4"/>
  <c r="U168" i="4"/>
  <c r="AE168" i="4"/>
  <c r="F169" i="4"/>
  <c r="U181" i="4"/>
  <c r="P169" i="4"/>
  <c r="F168" i="4"/>
  <c r="AE181" i="4"/>
  <c r="F181" i="4"/>
  <c r="AF169" i="4"/>
  <c r="P168" i="4"/>
</calcChain>
</file>

<file path=xl/sharedStrings.xml><?xml version="1.0" encoding="utf-8"?>
<sst xmlns="http://schemas.openxmlformats.org/spreadsheetml/2006/main" count="1426" uniqueCount="255">
  <si>
    <t xml:space="preserve">Compilation of GNI </t>
  </si>
  <si>
    <t>Level of Details</t>
  </si>
  <si>
    <t>Basis for NA Figures</t>
  </si>
  <si>
    <t>Adjustments</t>
  </si>
  <si>
    <t>Final estimate</t>
  </si>
  <si>
    <t>Administrative Records</t>
  </si>
  <si>
    <t>Combined              Data</t>
  </si>
  <si>
    <t>Extrapolation and Models</t>
  </si>
  <si>
    <t>Other</t>
  </si>
  <si>
    <t>Data validation</t>
  </si>
  <si>
    <t>Conceptual</t>
  </si>
  <si>
    <t>Exhaustiveness</t>
  </si>
  <si>
    <t>Balancing</t>
  </si>
  <si>
    <t>Total (adjustments)</t>
  </si>
  <si>
    <t>Benchmark extrapolations</t>
  </si>
  <si>
    <t>Other E&amp;M</t>
  </si>
  <si>
    <t>Total Extrap+Models</t>
  </si>
  <si>
    <t>N1</t>
  </si>
  <si>
    <t>N2</t>
  </si>
  <si>
    <t>N3</t>
  </si>
  <si>
    <t>N4</t>
  </si>
  <si>
    <t>N5</t>
  </si>
  <si>
    <t>N6</t>
  </si>
  <si>
    <t>N7</t>
  </si>
  <si>
    <t>Total  exhaustiveness</t>
  </si>
  <si>
    <t>GDP PRODUCTION APPROACH</t>
  </si>
  <si>
    <t xml:space="preserve"> </t>
  </si>
  <si>
    <t>TOTAL</t>
  </si>
  <si>
    <r>
      <t xml:space="preserve">Output of goods and services </t>
    </r>
    <r>
      <rPr>
        <sz val="10"/>
        <rFont val="Arial"/>
        <family val="2"/>
      </rPr>
      <t>(at basic prices)</t>
    </r>
  </si>
  <si>
    <r>
      <t xml:space="preserve">Intermediate consumption </t>
    </r>
    <r>
      <rPr>
        <sz val="10"/>
        <rFont val="Arial"/>
        <family val="2"/>
      </rPr>
      <t>(at purchasers' prices )</t>
    </r>
  </si>
  <si>
    <r>
      <t xml:space="preserve">Gross value added </t>
    </r>
    <r>
      <rPr>
        <sz val="10"/>
        <rFont val="Arial"/>
        <family val="2"/>
      </rPr>
      <t>(at basic prices)</t>
    </r>
  </si>
  <si>
    <t>A</t>
  </si>
  <si>
    <t xml:space="preserve">Agriculture, forestry and fishing </t>
  </si>
  <si>
    <r>
      <t xml:space="preserve">Output of goods and services </t>
    </r>
    <r>
      <rPr>
        <sz val="8"/>
        <rFont val="Arial"/>
        <family val="2"/>
      </rPr>
      <t>(at basic prices)</t>
    </r>
  </si>
  <si>
    <r>
      <t xml:space="preserve">Intermediate consumption </t>
    </r>
    <r>
      <rPr>
        <sz val="8"/>
        <rFont val="Arial"/>
        <family val="2"/>
      </rPr>
      <t>(at purchasers' prices )</t>
    </r>
  </si>
  <si>
    <r>
      <t xml:space="preserve">Gross value added </t>
    </r>
    <r>
      <rPr>
        <sz val="8"/>
        <rFont val="Arial"/>
        <family val="2"/>
      </rPr>
      <t>(at basic prices)</t>
    </r>
  </si>
  <si>
    <t>B</t>
  </si>
  <si>
    <t xml:space="preserve">Mining and quarrying </t>
  </si>
  <si>
    <t>C</t>
  </si>
  <si>
    <t>Manufacturing</t>
  </si>
  <si>
    <t>D</t>
  </si>
  <si>
    <t>Electricity, gas, steam and air conditioning supply</t>
  </si>
  <si>
    <t>E</t>
  </si>
  <si>
    <t>Water supply; sewerage, waste management and remediation activities</t>
  </si>
  <si>
    <t>F</t>
  </si>
  <si>
    <t>Construction</t>
  </si>
  <si>
    <t>G</t>
  </si>
  <si>
    <t xml:space="preserve">Wholesale and retail trade; repair of motor vehicles and motorcycles 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</si>
  <si>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</si>
  <si>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</si>
  <si>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</si>
  <si>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</si>
  <si>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</si>
  <si>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</si>
  <si>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</si>
  <si>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</si>
  <si>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</si>
  <si>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</si>
  <si>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_L</t>
  </si>
  <si>
    <r>
      <t xml:space="preserve">Output of goods and services </t>
    </r>
    <r>
      <rPr>
        <i/>
        <sz val="8"/>
        <rFont val="Arial"/>
        <family val="2"/>
      </rPr>
      <t>(at basic prices)</t>
    </r>
  </si>
  <si>
    <r>
      <t xml:space="preserve">Intermediate consumption </t>
    </r>
    <r>
      <rPr>
        <i/>
        <sz val="8"/>
        <rFont val="Arial"/>
        <family val="2"/>
      </rPr>
      <t>(at purchasers' prices )</t>
    </r>
  </si>
  <si>
    <r>
      <t xml:space="preserve">Gross value added </t>
    </r>
    <r>
      <rPr>
        <i/>
        <sz val="8"/>
        <rFont val="Arial"/>
        <family val="2"/>
      </rPr>
      <t>(at basic prices)</t>
    </r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</si>
  <si>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</si>
  <si>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</si>
  <si>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</si>
  <si>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</si>
  <si>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</si>
  <si>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</si>
  <si>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</si>
  <si>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</si>
  <si>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</si>
  <si>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</si>
  <si>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</t>
  </si>
  <si>
    <t xml:space="preserve">Arts, entertainment and recreation </t>
  </si>
  <si>
    <t>S</t>
  </si>
  <si>
    <t xml:space="preserve">Other service activities </t>
  </si>
  <si>
    <t>T</t>
  </si>
  <si>
    <t xml:space="preserve">Activities of households as employers; undifferentiated goods- and services- producing activities of households for own use </t>
  </si>
  <si>
    <t>Taxes on products</t>
  </si>
  <si>
    <t xml:space="preserve">          Value added type taxes</t>
  </si>
  <si>
    <t>Subsidies on products</t>
  </si>
  <si>
    <t>Gross domestic product</t>
  </si>
  <si>
    <t>GDP EXPENDITURE APPROACH</t>
  </si>
  <si>
    <t>Total final consumption expenditure</t>
  </si>
  <si>
    <t xml:space="preserve">            Household final consumption expenditure</t>
  </si>
  <si>
    <t>Total</t>
  </si>
  <si>
    <t>COICOP (1-dig)</t>
  </si>
  <si>
    <t>01 - Food and non-alcoholic beverages</t>
  </si>
  <si>
    <t>02 - Alcoholic beverages, tobacco and narcotics</t>
  </si>
  <si>
    <t>03 - Clothing and footwear</t>
  </si>
  <si>
    <t>04 - Housing, water, electricity, gas and other fuels</t>
  </si>
  <si>
    <t>05 - Furnishings, household equipment and routine household maintenance</t>
  </si>
  <si>
    <t>06 - Health</t>
  </si>
  <si>
    <t>07 - Transport</t>
  </si>
  <si>
    <t>08 - Communication</t>
  </si>
  <si>
    <t>09 - Recreation and culture</t>
  </si>
  <si>
    <t>10 - Education</t>
  </si>
  <si>
    <t>11 - Restaurants and hotels</t>
  </si>
  <si>
    <t>12 - Miscellaneous goods and services</t>
  </si>
  <si>
    <t>Transition to national concept</t>
  </si>
  <si>
    <t xml:space="preserve">          NPISH final consumption expenditure</t>
  </si>
  <si>
    <t xml:space="preserve">          General government final consumption expenditure</t>
  </si>
  <si>
    <t>Gross capital formation</t>
  </si>
  <si>
    <t xml:space="preserve">          Gross fixed capital formation</t>
  </si>
  <si>
    <t>AN</t>
  </si>
  <si>
    <t>Dwellings</t>
  </si>
  <si>
    <t>Other buidlings and structures</t>
  </si>
  <si>
    <t>Machinery and equipment</t>
  </si>
  <si>
    <t xml:space="preserve">Weapons systems </t>
  </si>
  <si>
    <t>Cultivated biological resources</t>
  </si>
  <si>
    <t>Intellectual property products</t>
  </si>
  <si>
    <t xml:space="preserve">        Changes in inventories</t>
  </si>
  <si>
    <t xml:space="preserve">        Acquisitions less disposals of valuables</t>
  </si>
  <si>
    <t>Exports of goods and services</t>
  </si>
  <si>
    <t xml:space="preserve">          goods</t>
  </si>
  <si>
    <t xml:space="preserve">          services</t>
  </si>
  <si>
    <t>Imports of goods and services</t>
  </si>
  <si>
    <t>GDP INCOME APPROACH</t>
  </si>
  <si>
    <t>Compensation of employees</t>
  </si>
  <si>
    <t>Taxes on production and imports</t>
  </si>
  <si>
    <t>Subsidies</t>
  </si>
  <si>
    <t>GROSS NATIONAL INCOME</t>
  </si>
  <si>
    <t>Compensation of employees received from the rest of the world</t>
  </si>
  <si>
    <t>Compensation of employees paid to the rest of the world</t>
  </si>
  <si>
    <t>Property income received from the rest of the world</t>
  </si>
  <si>
    <t>Property income paid to the rest of the world</t>
  </si>
  <si>
    <t xml:space="preserve"> Gross national income</t>
  </si>
  <si>
    <t>A21</t>
  </si>
  <si>
    <t>___Imputed rents of owner-occupied dwellings</t>
  </si>
  <si>
    <t xml:space="preserve">          Taxes and duties on imports excluding VAT</t>
  </si>
  <si>
    <t>Mixed income</t>
  </si>
  <si>
    <t xml:space="preserve"> FISIM</t>
  </si>
  <si>
    <t xml:space="preserve">                    materials and supplies</t>
  </si>
  <si>
    <t xml:space="preserve">                    work-in-progress</t>
  </si>
  <si>
    <t xml:space="preserve">                    finished goods</t>
  </si>
  <si>
    <t xml:space="preserve">                    goods for resale</t>
  </si>
  <si>
    <t>Gross operating surplus (1)</t>
  </si>
  <si>
    <t xml:space="preserve">         goods</t>
  </si>
  <si>
    <t xml:space="preserve">        Non-Financial Corporations</t>
  </si>
  <si>
    <t xml:space="preserve">        Financial Corporations</t>
  </si>
  <si>
    <t xml:space="preserve">        General Government</t>
  </si>
  <si>
    <t xml:space="preserve">        Households</t>
  </si>
  <si>
    <t xml:space="preserve">        NPISH</t>
  </si>
  <si>
    <t xml:space="preserve">        interest</t>
  </si>
  <si>
    <t xml:space="preserve">        distributed income of corporations</t>
  </si>
  <si>
    <t xml:space="preserve">        reinvested earnings on FDI</t>
  </si>
  <si>
    <t xml:space="preserve">        other investment income</t>
  </si>
  <si>
    <t>Dwellings - stratification method</t>
  </si>
  <si>
    <t>Allocation of FISIM</t>
  </si>
  <si>
    <t>Other conceptual</t>
  </si>
  <si>
    <t>Total conceptual</t>
  </si>
  <si>
    <t xml:space="preserve">Commodity Flow Model </t>
  </si>
  <si>
    <t xml:space="preserve">          Taxes on products, except VAT and import taxes</t>
  </si>
  <si>
    <t>Taxes on production and imports paid to the Institutions of the EU</t>
  </si>
  <si>
    <t>Subsidies granted by the institutions of the EU</t>
  </si>
  <si>
    <t>Total (sources)</t>
  </si>
  <si>
    <t>%</t>
  </si>
  <si>
    <t>Total (%)</t>
  </si>
  <si>
    <t xml:space="preserve">         services</t>
  </si>
  <si>
    <t>% in GVA</t>
  </si>
  <si>
    <t>% in GDP</t>
  </si>
  <si>
    <t>% in output</t>
  </si>
  <si>
    <t>% in IC</t>
  </si>
  <si>
    <t>CFC (PIM)</t>
  </si>
  <si>
    <t>% in total GVA</t>
  </si>
  <si>
    <t>% in output of NACE A</t>
  </si>
  <si>
    <t>% in IC of NACE A</t>
  </si>
  <si>
    <t>% in output of NACE B</t>
  </si>
  <si>
    <t>% in IC of NACE B</t>
  </si>
  <si>
    <t>% in output of NACE C</t>
  </si>
  <si>
    <t>% in IC of NACE C</t>
  </si>
  <si>
    <t>% in output of NACE D</t>
  </si>
  <si>
    <t>% in IC of NACE D</t>
  </si>
  <si>
    <t>% in output of NACE E</t>
  </si>
  <si>
    <t>% in IC of NACE E</t>
  </si>
  <si>
    <t>% in output of NACE F</t>
  </si>
  <si>
    <t>% in IC of NACE F</t>
  </si>
  <si>
    <t>% in output of NACE G</t>
  </si>
  <si>
    <t>% in IC of NACE G</t>
  </si>
  <si>
    <t>% in output of NACE H</t>
  </si>
  <si>
    <t>% in IC of NACE H</t>
  </si>
  <si>
    <t>% in output of NACE I</t>
  </si>
  <si>
    <t>% in IC of NACE I</t>
  </si>
  <si>
    <t>% in output of NACE J</t>
  </si>
  <si>
    <t>% in IC of NACE J</t>
  </si>
  <si>
    <t>% in output of NACE K</t>
  </si>
  <si>
    <t>% in IC of NACE K</t>
  </si>
  <si>
    <t>% in output of NACE L</t>
  </si>
  <si>
    <t>% in IC of NACE L</t>
  </si>
  <si>
    <t>% in output of imputed rents</t>
  </si>
  <si>
    <t>% in IC of imputed rents</t>
  </si>
  <si>
    <t>% in output of NACE M</t>
  </si>
  <si>
    <t>% in IC of NACE M</t>
  </si>
  <si>
    <t>% in output of NACE N</t>
  </si>
  <si>
    <t>% in IC of NACE N</t>
  </si>
  <si>
    <t>% in output of NACE O</t>
  </si>
  <si>
    <t>% in IC of NACE O</t>
  </si>
  <si>
    <t>% in output of NACE P</t>
  </si>
  <si>
    <t>% in IC of NACE P</t>
  </si>
  <si>
    <t>% in output of NACE Q</t>
  </si>
  <si>
    <t>% in IC of NACE Q</t>
  </si>
  <si>
    <t>% in output of NACE R</t>
  </si>
  <si>
    <t>% in IC of NACE R</t>
  </si>
  <si>
    <t>% in output of NACE S</t>
  </si>
  <si>
    <t>% in IC of NACE S</t>
  </si>
  <si>
    <t>% in output of NACE T</t>
  </si>
  <si>
    <t>% in IC of NACE T</t>
  </si>
  <si>
    <r>
      <t>(1) Gross operating surplus</t>
    </r>
    <r>
      <rPr>
        <sz val="10"/>
        <rFont val="Arial"/>
        <family val="2"/>
        <charset val="161"/>
      </rPr>
      <t xml:space="preserve"> - In the case of Member States that have detailed source data enabling them to compile independent estimates of GDP according to income approach (</t>
    </r>
    <r>
      <rPr>
        <sz val="10"/>
        <color indexed="10"/>
        <rFont val="Arial"/>
        <family val="2"/>
      </rPr>
      <t>e.g. Ireland, France</t>
    </r>
    <r>
      <rPr>
        <sz val="10"/>
        <rFont val="Arial"/>
        <family val="2"/>
        <charset val="161"/>
      </rPr>
      <t>) the level of details of the gross operating surplus must be increased to include a breakdown by sectors.</t>
    </r>
  </si>
  <si>
    <t>Insurance</t>
  </si>
  <si>
    <t>Allocation of insurance</t>
  </si>
  <si>
    <t>Surveys and Censuses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</si>
  <si>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</si>
  <si>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</si>
  <si>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</si>
  <si>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</si>
  <si>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</si>
  <si>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</si>
  <si>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</si>
  <si>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</si>
  <si>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</si>
  <si>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</si>
  <si>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</si>
  <si>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</si>
  <si>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</si>
  <si>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</si>
  <si>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</si>
  <si>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</si>
  <si>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</si>
  <si>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</si>
  <si>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</si>
  <si>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</si>
  <si>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</si>
  <si>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</si>
  <si>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</si>
  <si>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</si>
  <si>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</si>
  <si>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</si>
  <si>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</si>
  <si>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</si>
  <si>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</si>
  <si>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</si>
  <si>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4.7</t>
  </si>
  <si>
    <t>4.10</t>
  </si>
  <si>
    <t>4.12</t>
  </si>
  <si>
    <t>4.8</t>
  </si>
  <si>
    <t>4.9</t>
  </si>
  <si>
    <t>8.1</t>
  </si>
  <si>
    <t>4.4</t>
  </si>
  <si>
    <t xml:space="preserve"> 4.6</t>
  </si>
  <si>
    <t>4.6</t>
  </si>
  <si>
    <t>3.28 \ 4.8</t>
  </si>
  <si>
    <t>3.29 \ 4.9</t>
  </si>
  <si>
    <t>8.0</t>
  </si>
  <si>
    <t>6.0</t>
  </si>
  <si>
    <t>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</si>
</sst>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4"/>
      <name val="Arial"/>
      <family val="2"/>
    </font>
    <font>
      <b/>
      <sz val="8"/>
      <color rgb="FFFF0000"/>
      <name val="Arial"/>
      <family val="2"/>
    </font>
    <font>
      <b/>
      <sz val="14"/>
      <color theme="3"/>
      <name val="Arial"/>
      <family val="2"/>
    </font>
    <font>
      <b/>
      <sz val="8"/>
      <color rgb="FF008000"/>
      <name val="Arial"/>
      <family val="2"/>
    </font>
    <font>
      <b/>
      <i/>
      <sz val="8"/>
      <color rgb="FF008000"/>
      <name val="Arial"/>
      <family val="2"/>
    </font>
    <font>
      <b/>
      <sz val="14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5"/>
        <bgColor rgb="FFFF0000"/>
      </patternFill>
    </fill>
    <fill>
      <patternFill patternType="solid">
        <fgColor rgb="FFFFFFCC"/>
        <bgColor rgb="FFFF0000"/>
      </patternFill>
    </fill>
    <fill>
      <patternFill patternType="lightGray">
        <fgColor rgb="FF66CCFF"/>
        <bgColor rgb="FFFFFFCC"/>
      </patternFill>
    </fill>
    <fill>
      <patternFill patternType="lightGray">
        <fgColor rgb="FF66CCFF"/>
      </patternFill>
    </fill>
    <fill>
      <patternFill patternType="solid">
        <fgColor rgb="FFCCECFF"/>
        <bgColor rgb="FFFF0000"/>
      </patternFill>
    </fill>
    <fill>
      <patternFill patternType="lightGray">
        <fgColor rgb="FF66CCFF"/>
        <bgColor rgb="FFCCECFF"/>
      </patternFill>
    </fill>
    <fill>
      <patternFill patternType="solid">
        <fgColor rgb="FF66CCFF"/>
        <bgColor rgb="FFFF0000"/>
      </patternFill>
    </fill>
    <fill>
      <patternFill patternType="lightGray">
        <fgColor rgb="FF66CCFF"/>
        <bgColor rgb="FF66CCFF"/>
      </patternFill>
    </fill>
  </fills>
  <borders count="9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6">
    <xf numFmtId="0" fontId="0" fillId="0" borderId="0" xfId="0"/>
    <xf numFmtId="0" fontId="2" fillId="0" borderId="0" xfId="0" applyFont="1"/>
    <xf numFmtId="0" fontId="1" fillId="0" borderId="0" xfId="0" applyFont="1"/>
    <xf numFmtId="1" fontId="4" fillId="3" borderId="1" xfId="0" applyNumberFormat="1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left"/>
    </xf>
    <xf numFmtId="0" fontId="11" fillId="0" borderId="0" xfId="0" applyFont="1"/>
    <xf numFmtId="1" fontId="5" fillId="3" borderId="2" xfId="0" applyNumberFormat="1" applyFont="1" applyFill="1" applyBorder="1" applyAlignment="1">
      <alignment horizontal="left"/>
    </xf>
    <xf numFmtId="1" fontId="2" fillId="4" borderId="3" xfId="0" applyNumberFormat="1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left"/>
    </xf>
    <xf numFmtId="0" fontId="12" fillId="0" borderId="0" xfId="0" applyFont="1"/>
    <xf numFmtId="0" fontId="6" fillId="0" borderId="0" xfId="0" applyFont="1"/>
    <xf numFmtId="1" fontId="5" fillId="3" borderId="1" xfId="0" applyNumberFormat="1" applyFont="1" applyFill="1" applyBorder="1" applyAlignment="1">
      <alignment horizontal="left"/>
    </xf>
    <xf numFmtId="0" fontId="15" fillId="0" borderId="0" xfId="0" applyFont="1"/>
    <xf numFmtId="1" fontId="12" fillId="4" borderId="4" xfId="0" applyNumberFormat="1" applyFont="1" applyFill="1" applyBorder="1" applyAlignment="1">
      <alignment horizontal="left"/>
    </xf>
    <xf numFmtId="0" fontId="4" fillId="0" borderId="0" xfId="0" applyFont="1"/>
    <xf numFmtId="1" fontId="2" fillId="5" borderId="3" xfId="0" applyNumberFormat="1" applyFont="1" applyFill="1" applyBorder="1" applyAlignment="1">
      <alignment horizontal="left"/>
    </xf>
    <xf numFmtId="1" fontId="2" fillId="5" borderId="4" xfId="0" applyNumberFormat="1" applyFont="1" applyFill="1" applyBorder="1" applyAlignment="1">
      <alignment horizontal="left"/>
    </xf>
    <xf numFmtId="0" fontId="19" fillId="0" borderId="0" xfId="0" applyFont="1"/>
    <xf numFmtId="1" fontId="19" fillId="0" borderId="0" xfId="0" applyNumberFormat="1" applyFont="1"/>
    <xf numFmtId="0" fontId="20" fillId="0" borderId="0" xfId="0" applyFont="1"/>
    <xf numFmtId="1" fontId="21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" fontId="4" fillId="3" borderId="5" xfId="0" applyNumberFormat="1" applyFont="1" applyFill="1" applyBorder="1" applyAlignment="1">
      <alignment horizontal="left"/>
    </xf>
    <xf numFmtId="1" fontId="2" fillId="4" borderId="6" xfId="0" applyNumberFormat="1" applyFont="1" applyFill="1" applyBorder="1" applyAlignment="1">
      <alignment horizontal="left"/>
    </xf>
    <xf numFmtId="1" fontId="4" fillId="3" borderId="5" xfId="0" applyNumberFormat="1" applyFont="1" applyFill="1" applyBorder="1"/>
    <xf numFmtId="1" fontId="2" fillId="5" borderId="6" xfId="0" applyNumberFormat="1" applyFont="1" applyFill="1" applyBorder="1" applyAlignment="1">
      <alignment horizontal="left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" fontId="5" fillId="6" borderId="9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left"/>
    </xf>
    <xf numFmtId="1" fontId="24" fillId="2" borderId="5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left"/>
    </xf>
    <xf numFmtId="1" fontId="5" fillId="2" borderId="5" xfId="0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1" fontId="7" fillId="2" borderId="2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left"/>
    </xf>
    <xf numFmtId="1" fontId="25" fillId="2" borderId="1" xfId="0" applyNumberFormat="1" applyFont="1" applyFill="1" applyBorder="1" applyAlignment="1">
      <alignment horizontal="left"/>
    </xf>
    <xf numFmtId="1" fontId="25" fillId="2" borderId="2" xfId="0" applyNumberFormat="1" applyFont="1" applyFill="1" applyBorder="1" applyAlignment="1">
      <alignment horizontal="left"/>
    </xf>
    <xf numFmtId="1" fontId="5" fillId="2" borderId="5" xfId="0" applyNumberFormat="1" applyFont="1" applyFill="1" applyBorder="1" applyAlignment="1">
      <alignment horizontal="right"/>
    </xf>
    <xf numFmtId="1" fontId="9" fillId="2" borderId="5" xfId="0" applyNumberFormat="1" applyFont="1" applyFill="1" applyBorder="1" applyAlignment="1">
      <alignment horizontal="left"/>
    </xf>
    <xf numFmtId="1" fontId="9" fillId="2" borderId="5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left"/>
    </xf>
    <xf numFmtId="1" fontId="5" fillId="2" borderId="11" xfId="0" applyNumberFormat="1" applyFont="1" applyFill="1" applyBorder="1"/>
    <xf numFmtId="1" fontId="5" fillId="2" borderId="12" xfId="0" applyNumberFormat="1" applyFont="1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left"/>
    </xf>
    <xf numFmtId="1" fontId="13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right" vertical="center" textRotation="90"/>
    </xf>
    <xf numFmtId="1" fontId="0" fillId="2" borderId="5" xfId="0" applyNumberFormat="1" applyFill="1" applyBorder="1"/>
    <xf numFmtId="1" fontId="0" fillId="2" borderId="2" xfId="0" applyNumberFormat="1" applyFill="1" applyBorder="1"/>
    <xf numFmtId="1" fontId="14" fillId="2" borderId="1" xfId="0" applyNumberFormat="1" applyFont="1" applyFill="1" applyBorder="1" applyAlignment="1">
      <alignment horizontal="left"/>
    </xf>
    <xf numFmtId="1" fontId="4" fillId="7" borderId="5" xfId="0" applyNumberFormat="1" applyFont="1" applyFill="1" applyBorder="1" applyAlignment="1">
      <alignment horizontal="left"/>
    </xf>
    <xf numFmtId="1" fontId="4" fillId="7" borderId="1" xfId="0" applyNumberFormat="1" applyFont="1" applyFill="1" applyBorder="1" applyAlignment="1">
      <alignment horizontal="left"/>
    </xf>
    <xf numFmtId="1" fontId="4" fillId="7" borderId="2" xfId="0" applyNumberFormat="1" applyFont="1" applyFill="1" applyBorder="1" applyAlignment="1">
      <alignment horizontal="left"/>
    </xf>
    <xf numFmtId="1" fontId="6" fillId="6" borderId="5" xfId="0" quotePrefix="1" applyNumberFormat="1" applyFont="1" applyFill="1" applyBorder="1" applyAlignment="1">
      <alignment horizontal="left"/>
    </xf>
    <xf numFmtId="1" fontId="5" fillId="6" borderId="1" xfId="0" applyNumberFormat="1" applyFont="1" applyFill="1" applyBorder="1" applyAlignment="1">
      <alignment horizontal="left"/>
    </xf>
    <xf numFmtId="1" fontId="5" fillId="6" borderId="2" xfId="0" applyNumberFormat="1" applyFont="1" applyFill="1" applyBorder="1" applyAlignment="1">
      <alignment horizontal="left"/>
    </xf>
    <xf numFmtId="1" fontId="6" fillId="2" borderId="5" xfId="0" quotePrefix="1" applyNumberFormat="1" applyFont="1" applyFill="1" applyBorder="1" applyAlignment="1">
      <alignment horizontal="left"/>
    </xf>
    <xf numFmtId="1" fontId="6" fillId="2" borderId="2" xfId="0" applyNumberFormat="1" applyFont="1" applyFill="1" applyBorder="1" applyAlignment="1">
      <alignment horizontal="left"/>
    </xf>
    <xf numFmtId="1" fontId="15" fillId="2" borderId="2" xfId="0" applyNumberFormat="1" applyFont="1" applyFill="1" applyBorder="1" applyAlignment="1">
      <alignment horizontal="left"/>
    </xf>
    <xf numFmtId="1" fontId="4" fillId="2" borderId="12" xfId="0" applyNumberFormat="1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5" fillId="2" borderId="5" xfId="0" quotePrefix="1" applyNumberFormat="1" applyFont="1" applyFill="1" applyBorder="1" applyAlignment="1">
      <alignment horizontal="left"/>
    </xf>
    <xf numFmtId="1" fontId="6" fillId="2" borderId="12" xfId="0" applyNumberFormat="1" applyFont="1" applyFill="1" applyBorder="1"/>
    <xf numFmtId="1" fontId="6" fillId="2" borderId="13" xfId="0" applyNumberFormat="1" applyFont="1" applyFill="1" applyBorder="1"/>
    <xf numFmtId="1" fontId="26" fillId="2" borderId="5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4" fillId="2" borderId="5" xfId="0" applyNumberFormat="1" applyFont="1" applyFill="1" applyBorder="1"/>
    <xf numFmtId="1" fontId="6" fillId="6" borderId="14" xfId="0" applyNumberFormat="1" applyFont="1" applyFill="1" applyBorder="1" applyAlignment="1">
      <alignment horizontal="left"/>
    </xf>
    <xf numFmtId="1" fontId="6" fillId="6" borderId="15" xfId="0" applyNumberFormat="1" applyFont="1" applyFill="1" applyBorder="1" applyAlignment="1">
      <alignment horizontal="left"/>
    </xf>
    <xf numFmtId="1" fontId="6" fillId="6" borderId="16" xfId="0" applyNumberFormat="1" applyFont="1" applyFill="1" applyBorder="1" applyAlignment="1">
      <alignment horizontal="left"/>
    </xf>
    <xf numFmtId="1" fontId="4" fillId="2" borderId="14" xfId="0" applyNumberFormat="1" applyFont="1" applyFill="1" applyBorder="1" applyAlignment="1">
      <alignment horizontal="left"/>
    </xf>
    <xf numFmtId="1" fontId="4" fillId="2" borderId="15" xfId="0" applyNumberFormat="1" applyFont="1" applyFill="1" applyBorder="1" applyAlignment="1">
      <alignment horizontal="left"/>
    </xf>
    <xf numFmtId="1" fontId="5" fillId="2" borderId="16" xfId="0" applyNumberFormat="1" applyFont="1" applyFill="1" applyBorder="1" applyAlignment="1">
      <alignment horizontal="left"/>
    </xf>
    <xf numFmtId="1" fontId="6" fillId="6" borderId="5" xfId="0" applyNumberFormat="1" applyFont="1" applyFill="1" applyBorder="1" applyAlignment="1">
      <alignment horizontal="left"/>
    </xf>
    <xf numFmtId="1" fontId="6" fillId="6" borderId="1" xfId="0" applyNumberFormat="1" applyFont="1" applyFill="1" applyBorder="1" applyAlignment="1">
      <alignment horizontal="left"/>
    </xf>
    <xf numFmtId="1" fontId="6" fillId="6" borderId="2" xfId="0" applyNumberFormat="1" applyFont="1" applyFill="1" applyBorder="1" applyAlignment="1">
      <alignment horizontal="left"/>
    </xf>
    <xf numFmtId="1" fontId="4" fillId="2" borderId="17" xfId="0" applyNumberFormat="1" applyFont="1" applyFill="1" applyBorder="1" applyAlignment="1">
      <alignment horizontal="left"/>
    </xf>
    <xf numFmtId="1" fontId="4" fillId="2" borderId="0" xfId="0" applyNumberFormat="1" applyFont="1" applyFill="1" applyAlignment="1">
      <alignment horizontal="left"/>
    </xf>
    <xf numFmtId="1" fontId="5" fillId="2" borderId="18" xfId="0" applyNumberFormat="1" applyFont="1" applyFill="1" applyBorder="1" applyAlignment="1">
      <alignment horizontal="left"/>
    </xf>
    <xf numFmtId="1" fontId="6" fillId="2" borderId="19" xfId="0" applyNumberFormat="1" applyFont="1" applyFill="1" applyBorder="1"/>
    <xf numFmtId="1" fontId="0" fillId="2" borderId="20" xfId="0" applyNumberFormat="1" applyFill="1" applyBorder="1"/>
    <xf numFmtId="1" fontId="1" fillId="2" borderId="21" xfId="0" applyNumberFormat="1" applyFont="1" applyFill="1" applyBorder="1"/>
    <xf numFmtId="1" fontId="16" fillId="2" borderId="22" xfId="0" applyNumberFormat="1" applyFont="1" applyFill="1" applyBorder="1"/>
    <xf numFmtId="1" fontId="0" fillId="2" borderId="23" xfId="0" applyNumberFormat="1" applyFill="1" applyBorder="1"/>
    <xf numFmtId="1" fontId="1" fillId="2" borderId="24" xfId="0" applyNumberFormat="1" applyFont="1" applyFill="1" applyBorder="1"/>
    <xf numFmtId="1" fontId="27" fillId="2" borderId="2" xfId="0" applyNumberFormat="1" applyFont="1" applyFill="1" applyBorder="1" applyAlignment="1">
      <alignment horizontal="left"/>
    </xf>
    <xf numFmtId="1" fontId="27" fillId="2" borderId="1" xfId="0" applyNumberFormat="1" applyFont="1" applyFill="1" applyBorder="1" applyAlignment="1">
      <alignment horizontal="left"/>
    </xf>
    <xf numFmtId="1" fontId="28" fillId="2" borderId="1" xfId="0" applyNumberFormat="1" applyFont="1" applyFill="1" applyBorder="1" applyAlignment="1">
      <alignment horizontal="left"/>
    </xf>
    <xf numFmtId="0" fontId="28" fillId="2" borderId="2" xfId="0" applyFont="1" applyFill="1" applyBorder="1" applyAlignment="1">
      <alignment horizontal="left"/>
    </xf>
    <xf numFmtId="1" fontId="28" fillId="2" borderId="2" xfId="0" applyNumberFormat="1" applyFont="1" applyFill="1" applyBorder="1" applyAlignment="1">
      <alignment horizontal="left"/>
    </xf>
    <xf numFmtId="1" fontId="27" fillId="2" borderId="1" xfId="0" applyNumberFormat="1" applyFont="1" applyFill="1" applyBorder="1" applyAlignment="1">
      <alignment horizontal="center"/>
    </xf>
    <xf numFmtId="1" fontId="0" fillId="0" borderId="0" xfId="0" applyNumberFormat="1"/>
    <xf numFmtId="1" fontId="12" fillId="0" borderId="0" xfId="0" applyNumberFormat="1" applyFont="1"/>
    <xf numFmtId="164" fontId="4" fillId="3" borderId="25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164" fontId="4" fillId="3" borderId="26" xfId="0" applyNumberFormat="1" applyFont="1" applyFill="1" applyBorder="1" applyAlignment="1">
      <alignment horizontal="right"/>
    </xf>
    <xf numFmtId="164" fontId="4" fillId="2" borderId="26" xfId="0" applyNumberFormat="1" applyFont="1" applyFill="1" applyBorder="1" applyAlignment="1">
      <alignment horizontal="right"/>
    </xf>
    <xf numFmtId="164" fontId="4" fillId="7" borderId="27" xfId="0" applyNumberFormat="1" applyFont="1" applyFill="1" applyBorder="1" applyAlignment="1">
      <alignment horizontal="right"/>
    </xf>
    <xf numFmtId="164" fontId="4" fillId="7" borderId="28" xfId="0" applyNumberFormat="1" applyFont="1" applyFill="1" applyBorder="1" applyAlignment="1">
      <alignment horizontal="right"/>
    </xf>
    <xf numFmtId="164" fontId="4" fillId="7" borderId="26" xfId="0" applyNumberFormat="1" applyFont="1" applyFill="1" applyBorder="1" applyAlignment="1">
      <alignment horizontal="right"/>
    </xf>
    <xf numFmtId="164" fontId="4" fillId="7" borderId="29" xfId="0" applyNumberFormat="1" applyFont="1" applyFill="1" applyBorder="1" applyAlignment="1">
      <alignment horizontal="right"/>
    </xf>
    <xf numFmtId="164" fontId="4" fillId="7" borderId="30" xfId="0" applyNumberFormat="1" applyFont="1" applyFill="1" applyBorder="1" applyAlignment="1">
      <alignment horizontal="right"/>
    </xf>
    <xf numFmtId="164" fontId="4" fillId="7" borderId="28" xfId="1" applyNumberFormat="1" applyFont="1" applyFill="1" applyBorder="1" applyAlignment="1" applyProtection="1">
      <alignment horizontal="right"/>
      <protection locked="0"/>
    </xf>
    <xf numFmtId="164" fontId="4" fillId="7" borderId="25" xfId="1" applyNumberFormat="1" applyFont="1" applyFill="1" applyBorder="1" applyAlignment="1" applyProtection="1">
      <alignment horizontal="right"/>
    </xf>
    <xf numFmtId="164" fontId="4" fillId="7" borderId="31" xfId="1" applyNumberFormat="1" applyFont="1" applyFill="1" applyBorder="1" applyAlignment="1" applyProtection="1">
      <alignment horizontal="right"/>
      <protection locked="0"/>
    </xf>
    <xf numFmtId="164" fontId="4" fillId="7" borderId="26" xfId="1" applyNumberFormat="1" applyFont="1" applyFill="1" applyBorder="1" applyAlignment="1" applyProtection="1">
      <alignment horizontal="right"/>
      <protection locked="0"/>
    </xf>
    <xf numFmtId="164" fontId="4" fillId="7" borderId="30" xfId="1" applyNumberFormat="1" applyFont="1" applyFill="1" applyBorder="1" applyAlignment="1" applyProtection="1">
      <alignment horizontal="right"/>
      <protection locked="0"/>
    </xf>
    <xf numFmtId="164" fontId="4" fillId="7" borderId="29" xfId="1" applyNumberFormat="1" applyFont="1" applyFill="1" applyBorder="1" applyAlignment="1" applyProtection="1">
      <alignment horizontal="right"/>
      <protection locked="0"/>
    </xf>
    <xf numFmtId="164" fontId="4" fillId="7" borderId="32" xfId="1" applyNumberFormat="1" applyFont="1" applyFill="1" applyBorder="1" applyAlignment="1" applyProtection="1">
      <alignment horizontal="right"/>
      <protection locked="0"/>
    </xf>
    <xf numFmtId="164" fontId="4" fillId="8" borderId="33" xfId="1" applyNumberFormat="1" applyFont="1" applyFill="1" applyBorder="1" applyAlignment="1" applyProtection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164" fontId="4" fillId="6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164" fontId="4" fillId="2" borderId="28" xfId="1" applyNumberFormat="1" applyFont="1" applyFill="1" applyBorder="1" applyAlignment="1" applyProtection="1">
      <alignment horizontal="right"/>
      <protection locked="0"/>
    </xf>
    <xf numFmtId="164" fontId="4" fillId="2" borderId="25" xfId="1" applyNumberFormat="1" applyFont="1" applyFill="1" applyBorder="1" applyAlignment="1" applyProtection="1">
      <alignment horizontal="right"/>
    </xf>
    <xf numFmtId="164" fontId="4" fillId="2" borderId="31" xfId="1" applyNumberFormat="1" applyFont="1" applyFill="1" applyBorder="1" applyAlignment="1" applyProtection="1">
      <alignment horizontal="right"/>
      <protection locked="0"/>
    </xf>
    <xf numFmtId="164" fontId="4" fillId="6" borderId="26" xfId="1" applyNumberFormat="1" applyFont="1" applyFill="1" applyBorder="1" applyAlignment="1" applyProtection="1">
      <alignment horizontal="right"/>
      <protection locked="0"/>
    </xf>
    <xf numFmtId="164" fontId="4" fillId="6" borderId="30" xfId="1" applyNumberFormat="1" applyFont="1" applyFill="1" applyBorder="1" applyAlignment="1" applyProtection="1">
      <alignment horizontal="right"/>
      <protection locked="0"/>
    </xf>
    <xf numFmtId="164" fontId="4" fillId="6" borderId="29" xfId="1" applyNumberFormat="1" applyFont="1" applyFill="1" applyBorder="1" applyAlignment="1" applyProtection="1">
      <alignment horizontal="right"/>
      <protection locked="0"/>
    </xf>
    <xf numFmtId="164" fontId="4" fillId="6" borderId="32" xfId="1" applyNumberFormat="1" applyFont="1" applyFill="1" applyBorder="1" applyAlignment="1" applyProtection="1">
      <alignment horizontal="right"/>
      <protection locked="0"/>
    </xf>
    <xf numFmtId="164" fontId="4" fillId="9" borderId="33" xfId="1" applyNumberFormat="1" applyFont="1" applyFill="1" applyBorder="1" applyAlignment="1" applyProtection="1">
      <alignment horizontal="right"/>
    </xf>
    <xf numFmtId="164" fontId="6" fillId="2" borderId="34" xfId="0" applyNumberFormat="1" applyFont="1" applyFill="1" applyBorder="1" applyAlignment="1">
      <alignment horizontal="right"/>
    </xf>
    <xf numFmtId="164" fontId="6" fillId="2" borderId="35" xfId="0" applyNumberFormat="1" applyFont="1" applyFill="1" applyBorder="1" applyAlignment="1">
      <alignment horizontal="right"/>
    </xf>
    <xf numFmtId="164" fontId="6" fillId="2" borderId="36" xfId="0" applyNumberFormat="1" applyFont="1" applyFill="1" applyBorder="1" applyAlignment="1">
      <alignment horizontal="right"/>
    </xf>
    <xf numFmtId="164" fontId="6" fillId="2" borderId="37" xfId="0" applyNumberFormat="1" applyFont="1" applyFill="1" applyBorder="1" applyAlignment="1">
      <alignment horizontal="right"/>
    </xf>
    <xf numFmtId="164" fontId="6" fillId="6" borderId="37" xfId="0" applyNumberFormat="1" applyFont="1" applyFill="1" applyBorder="1" applyAlignment="1">
      <alignment horizontal="right"/>
    </xf>
    <xf numFmtId="164" fontId="6" fillId="2" borderId="38" xfId="0" applyNumberFormat="1" applyFont="1" applyFill="1" applyBorder="1" applyAlignment="1">
      <alignment horizontal="right"/>
    </xf>
    <xf numFmtId="164" fontId="6" fillId="2" borderId="39" xfId="0" applyNumberFormat="1" applyFont="1" applyFill="1" applyBorder="1" applyAlignment="1">
      <alignment horizontal="right"/>
    </xf>
    <xf numFmtId="164" fontId="0" fillId="2" borderId="40" xfId="0" applyNumberFormat="1" applyFill="1" applyBorder="1" applyAlignment="1">
      <alignment horizontal="right"/>
    </xf>
    <xf numFmtId="164" fontId="0" fillId="6" borderId="36" xfId="0" applyNumberFormat="1" applyFill="1" applyBorder="1" applyAlignment="1">
      <alignment horizontal="right"/>
    </xf>
    <xf numFmtId="164" fontId="0" fillId="6" borderId="38" xfId="0" applyNumberFormat="1" applyFill="1" applyBorder="1" applyAlignment="1">
      <alignment horizontal="right"/>
    </xf>
    <xf numFmtId="164" fontId="0" fillId="2" borderId="35" xfId="0" applyNumberFormat="1" applyFill="1" applyBorder="1" applyAlignment="1">
      <alignment horizontal="right"/>
    </xf>
    <xf numFmtId="164" fontId="0" fillId="6" borderId="37" xfId="0" applyNumberFormat="1" applyFill="1" applyBorder="1" applyAlignment="1">
      <alignment horizontal="right"/>
    </xf>
    <xf numFmtId="164" fontId="0" fillId="6" borderId="39" xfId="0" applyNumberFormat="1" applyFill="1" applyBorder="1" applyAlignment="1">
      <alignment horizontal="right"/>
    </xf>
    <xf numFmtId="164" fontId="1" fillId="9" borderId="41" xfId="0" applyNumberFormat="1" applyFont="1" applyFill="1" applyBorder="1" applyAlignment="1">
      <alignment horizontal="right"/>
    </xf>
    <xf numFmtId="164" fontId="6" fillId="2" borderId="27" xfId="0" applyNumberFormat="1" applyFont="1" applyFill="1" applyBorder="1" applyAlignment="1">
      <alignment horizontal="right"/>
    </xf>
    <xf numFmtId="164" fontId="6" fillId="2" borderId="28" xfId="0" applyNumberFormat="1" applyFont="1" applyFill="1" applyBorder="1" applyAlignment="1">
      <alignment horizontal="right"/>
    </xf>
    <xf numFmtId="164" fontId="6" fillId="2" borderId="26" xfId="0" applyNumberFormat="1" applyFont="1" applyFill="1" applyBorder="1" applyAlignment="1">
      <alignment horizontal="right"/>
    </xf>
    <xf numFmtId="164" fontId="6" fillId="2" borderId="29" xfId="0" applyNumberFormat="1" applyFont="1" applyFill="1" applyBorder="1" applyAlignment="1">
      <alignment horizontal="right"/>
    </xf>
    <xf numFmtId="164" fontId="6" fillId="6" borderId="29" xfId="0" applyNumberFormat="1" applyFont="1" applyFill="1" applyBorder="1" applyAlignment="1">
      <alignment horizontal="right"/>
    </xf>
    <xf numFmtId="164" fontId="6" fillId="2" borderId="30" xfId="0" applyNumberFormat="1" applyFont="1" applyFill="1" applyBorder="1" applyAlignment="1">
      <alignment horizontal="right"/>
    </xf>
    <xf numFmtId="164" fontId="6" fillId="2" borderId="25" xfId="0" applyNumberFormat="1" applyFont="1" applyFill="1" applyBorder="1" applyAlignment="1">
      <alignment horizontal="right"/>
    </xf>
    <xf numFmtId="164" fontId="0" fillId="2" borderId="31" xfId="0" applyNumberFormat="1" applyFill="1" applyBorder="1" applyAlignment="1">
      <alignment horizontal="right"/>
    </xf>
    <xf numFmtId="164" fontId="0" fillId="6" borderId="26" xfId="0" applyNumberFormat="1" applyFill="1" applyBorder="1" applyAlignment="1">
      <alignment horizontal="right"/>
    </xf>
    <xf numFmtId="164" fontId="0" fillId="6" borderId="30" xfId="0" applyNumberForma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64" fontId="0" fillId="6" borderId="29" xfId="0" applyNumberFormat="1" applyFill="1" applyBorder="1" applyAlignment="1">
      <alignment horizontal="right"/>
    </xf>
    <xf numFmtId="164" fontId="0" fillId="6" borderId="32" xfId="0" applyNumberFormat="1" applyFill="1" applyBorder="1" applyAlignment="1">
      <alignment horizontal="right"/>
    </xf>
    <xf numFmtId="164" fontId="1" fillId="9" borderId="33" xfId="0" applyNumberFormat="1" applyFont="1" applyFill="1" applyBorder="1" applyAlignment="1">
      <alignment horizontal="right"/>
    </xf>
    <xf numFmtId="164" fontId="4" fillId="3" borderId="27" xfId="1" applyNumberFormat="1" applyFont="1" applyFill="1" applyBorder="1" applyAlignment="1" applyProtection="1">
      <alignment horizontal="right"/>
    </xf>
    <xf numFmtId="164" fontId="4" fillId="3" borderId="28" xfId="1" applyNumberFormat="1" applyFont="1" applyFill="1" applyBorder="1" applyAlignment="1" applyProtection="1">
      <alignment horizontal="right"/>
    </xf>
    <xf numFmtId="164" fontId="4" fillId="3" borderId="26" xfId="1" applyNumberFormat="1" applyFont="1" applyFill="1" applyBorder="1" applyAlignment="1" applyProtection="1">
      <alignment horizontal="right"/>
    </xf>
    <xf numFmtId="164" fontId="4" fillId="3" borderId="29" xfId="1" applyNumberFormat="1" applyFont="1" applyFill="1" applyBorder="1" applyAlignment="1" applyProtection="1">
      <alignment horizontal="right"/>
    </xf>
    <xf numFmtId="164" fontId="4" fillId="7" borderId="29" xfId="1" applyNumberFormat="1" applyFont="1" applyFill="1" applyBorder="1" applyAlignment="1" applyProtection="1">
      <alignment horizontal="right"/>
    </xf>
    <xf numFmtId="164" fontId="4" fillId="3" borderId="30" xfId="1" applyNumberFormat="1" applyFont="1" applyFill="1" applyBorder="1" applyAlignment="1" applyProtection="1">
      <alignment horizontal="right"/>
    </xf>
    <xf numFmtId="164" fontId="4" fillId="3" borderId="31" xfId="1" applyNumberFormat="1" applyFont="1" applyFill="1" applyBorder="1" applyAlignment="1" applyProtection="1">
      <alignment horizontal="right"/>
    </xf>
    <xf numFmtId="164" fontId="4" fillId="7" borderId="26" xfId="1" applyNumberFormat="1" applyFont="1" applyFill="1" applyBorder="1" applyAlignment="1" applyProtection="1">
      <alignment horizontal="right"/>
    </xf>
    <xf numFmtId="164" fontId="4" fillId="7" borderId="30" xfId="1" applyNumberFormat="1" applyFont="1" applyFill="1" applyBorder="1" applyAlignment="1" applyProtection="1">
      <alignment horizontal="right"/>
    </xf>
    <xf numFmtId="164" fontId="4" fillId="7" borderId="32" xfId="1" applyNumberFormat="1" applyFont="1" applyFill="1" applyBorder="1" applyAlignment="1" applyProtection="1">
      <alignment horizontal="right"/>
    </xf>
    <xf numFmtId="164" fontId="4" fillId="2" borderId="27" xfId="1" applyNumberFormat="1" applyFont="1" applyFill="1" applyBorder="1" applyAlignment="1" applyProtection="1">
      <alignment horizontal="right"/>
    </xf>
    <xf numFmtId="164" fontId="4" fillId="2" borderId="28" xfId="1" applyNumberFormat="1" applyFont="1" applyFill="1" applyBorder="1" applyAlignment="1" applyProtection="1">
      <alignment horizontal="right"/>
    </xf>
    <xf numFmtId="164" fontId="4" fillId="2" borderId="26" xfId="1" applyNumberFormat="1" applyFont="1" applyFill="1" applyBorder="1" applyAlignment="1" applyProtection="1">
      <alignment horizontal="right"/>
    </xf>
    <xf numFmtId="164" fontId="4" fillId="2" borderId="29" xfId="1" applyNumberFormat="1" applyFont="1" applyFill="1" applyBorder="1" applyAlignment="1" applyProtection="1">
      <alignment horizontal="right"/>
    </xf>
    <xf numFmtId="164" fontId="4" fillId="6" borderId="29" xfId="1" applyNumberFormat="1" applyFont="1" applyFill="1" applyBorder="1" applyAlignment="1" applyProtection="1">
      <alignment horizontal="right"/>
    </xf>
    <xf numFmtId="164" fontId="4" fillId="2" borderId="30" xfId="1" applyNumberFormat="1" applyFont="1" applyFill="1" applyBorder="1" applyAlignment="1" applyProtection="1">
      <alignment horizontal="right"/>
    </xf>
    <xf numFmtId="164" fontId="4" fillId="2" borderId="31" xfId="1" applyNumberFormat="1" applyFont="1" applyFill="1" applyBorder="1" applyAlignment="1" applyProtection="1">
      <alignment horizontal="right"/>
    </xf>
    <xf numFmtId="164" fontId="4" fillId="6" borderId="26" xfId="1" applyNumberFormat="1" applyFont="1" applyFill="1" applyBorder="1" applyAlignment="1" applyProtection="1">
      <alignment horizontal="right"/>
    </xf>
    <xf numFmtId="164" fontId="4" fillId="6" borderId="30" xfId="1" applyNumberFormat="1" applyFont="1" applyFill="1" applyBorder="1" applyAlignment="1" applyProtection="1">
      <alignment horizontal="right"/>
    </xf>
    <xf numFmtId="164" fontId="4" fillId="6" borderId="32" xfId="1" applyNumberFormat="1" applyFont="1" applyFill="1" applyBorder="1" applyAlignment="1" applyProtection="1">
      <alignment horizontal="right"/>
    </xf>
    <xf numFmtId="164" fontId="6" fillId="2" borderId="27" xfId="0" applyNumberFormat="1" applyFont="1" applyFill="1" applyBorder="1" applyAlignment="1" applyProtection="1">
      <alignment horizontal="right"/>
      <protection locked="0"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164" fontId="6" fillId="2" borderId="29" xfId="0" applyNumberFormat="1" applyFont="1" applyFill="1" applyBorder="1" applyAlignment="1" applyProtection="1">
      <alignment horizontal="right"/>
      <protection locked="0"/>
    </xf>
    <xf numFmtId="164" fontId="6" fillId="6" borderId="29" xfId="0" applyNumberFormat="1" applyFont="1" applyFill="1" applyBorder="1" applyAlignment="1" applyProtection="1">
      <alignment horizontal="right"/>
      <protection locked="0"/>
    </xf>
    <xf numFmtId="164" fontId="6" fillId="2" borderId="30" xfId="0" applyNumberFormat="1" applyFont="1" applyFill="1" applyBorder="1" applyAlignment="1" applyProtection="1">
      <alignment horizontal="right"/>
      <protection locked="0"/>
    </xf>
    <xf numFmtId="164" fontId="0" fillId="2" borderId="31" xfId="0" applyNumberFormat="1" applyFill="1" applyBorder="1" applyAlignment="1" applyProtection="1">
      <alignment horizontal="right"/>
      <protection locked="0"/>
    </xf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6" borderId="30" xfId="0" applyNumberFormat="1" applyFill="1" applyBorder="1" applyAlignment="1" applyProtection="1">
      <alignment horizontal="right"/>
      <protection locked="0"/>
    </xf>
    <xf numFmtId="164" fontId="0" fillId="2" borderId="28" xfId="0" applyNumberFormat="1" applyFill="1" applyBorder="1" applyAlignment="1" applyProtection="1">
      <alignment horizontal="right"/>
      <protection locked="0"/>
    </xf>
    <xf numFmtId="164" fontId="6" fillId="6" borderId="26" xfId="0" applyNumberFormat="1" applyFont="1" applyFill="1" applyBorder="1" applyAlignment="1" applyProtection="1">
      <alignment horizontal="right"/>
      <protection locked="0"/>
    </xf>
    <xf numFmtId="164" fontId="6" fillId="6" borderId="30" xfId="0" applyNumberFormat="1" applyFont="1" applyFill="1" applyBorder="1" applyAlignment="1" applyProtection="1">
      <alignment horizontal="right"/>
      <protection locked="0"/>
    </xf>
    <xf numFmtId="164" fontId="6" fillId="6" borderId="32" xfId="0" applyNumberFormat="1" applyFont="1" applyFill="1" applyBorder="1" applyAlignment="1" applyProtection="1">
      <alignment horizontal="right"/>
      <protection locked="0"/>
    </xf>
    <xf numFmtId="164" fontId="1" fillId="9" borderId="33" xfId="0" applyNumberFormat="1" applyFont="1" applyFill="1" applyBorder="1" applyAlignment="1" applyProtection="1">
      <alignment horizontal="right"/>
      <protection locked="0"/>
    </xf>
    <xf numFmtId="164" fontId="6" fillId="2" borderId="31" xfId="0" applyNumberFormat="1" applyFont="1" applyFill="1" applyBorder="1" applyAlignment="1" applyProtection="1">
      <alignment horizontal="right"/>
      <protection locked="0"/>
    </xf>
    <xf numFmtId="164" fontId="6" fillId="9" borderId="33" xfId="0" applyNumberFormat="1" applyFont="1" applyFill="1" applyBorder="1" applyAlignment="1">
      <alignment horizontal="right"/>
    </xf>
    <xf numFmtId="164" fontId="5" fillId="2" borderId="27" xfId="1" applyNumberFormat="1" applyFont="1" applyFill="1" applyBorder="1" applyAlignment="1" applyProtection="1">
      <alignment horizontal="right"/>
      <protection locked="0"/>
    </xf>
    <xf numFmtId="164" fontId="5" fillId="2" borderId="28" xfId="1" applyNumberFormat="1" applyFont="1" applyFill="1" applyBorder="1" applyAlignment="1" applyProtection="1">
      <alignment horizontal="right"/>
      <protection locked="0"/>
    </xf>
    <xf numFmtId="164" fontId="5" fillId="2" borderId="26" xfId="1" applyNumberFormat="1" applyFont="1" applyFill="1" applyBorder="1" applyAlignment="1" applyProtection="1">
      <alignment horizontal="right"/>
      <protection locked="0"/>
    </xf>
    <xf numFmtId="164" fontId="5" fillId="2" borderId="29" xfId="1" applyNumberFormat="1" applyFont="1" applyFill="1" applyBorder="1" applyAlignment="1" applyProtection="1">
      <alignment horizontal="right"/>
      <protection locked="0"/>
    </xf>
    <xf numFmtId="164" fontId="5" fillId="6" borderId="29" xfId="1" applyNumberFormat="1" applyFont="1" applyFill="1" applyBorder="1" applyAlignment="1" applyProtection="1">
      <alignment horizontal="right"/>
      <protection locked="0"/>
    </xf>
    <xf numFmtId="164" fontId="5" fillId="2" borderId="30" xfId="1" applyNumberFormat="1" applyFont="1" applyFill="1" applyBorder="1" applyAlignment="1" applyProtection="1">
      <alignment horizontal="right"/>
      <protection locked="0"/>
    </xf>
    <xf numFmtId="164" fontId="5" fillId="2" borderId="28" xfId="1" applyNumberFormat="1" applyFont="1" applyFill="1" applyBorder="1" applyAlignment="1" applyProtection="1">
      <alignment horizontal="right"/>
    </xf>
    <xf numFmtId="164" fontId="5" fillId="2" borderId="25" xfId="1" applyNumberFormat="1" applyFont="1" applyFill="1" applyBorder="1" applyAlignment="1" applyProtection="1">
      <alignment horizontal="right"/>
    </xf>
    <xf numFmtId="164" fontId="5" fillId="2" borderId="31" xfId="1" applyNumberFormat="1" applyFont="1" applyFill="1" applyBorder="1" applyAlignment="1" applyProtection="1">
      <alignment horizontal="right"/>
      <protection locked="0"/>
    </xf>
    <xf numFmtId="164" fontId="5" fillId="6" borderId="26" xfId="1" applyNumberFormat="1" applyFont="1" applyFill="1" applyBorder="1" applyAlignment="1" applyProtection="1">
      <alignment horizontal="right"/>
      <protection locked="0"/>
    </xf>
    <xf numFmtId="164" fontId="5" fillId="6" borderId="30" xfId="1" applyNumberFormat="1" applyFont="1" applyFill="1" applyBorder="1" applyAlignment="1" applyProtection="1">
      <alignment horizontal="right"/>
      <protection locked="0"/>
    </xf>
    <xf numFmtId="164" fontId="5" fillId="2" borderId="28" xfId="0" applyNumberFormat="1" applyFont="1" applyFill="1" applyBorder="1" applyAlignment="1" applyProtection="1">
      <alignment horizontal="right"/>
      <protection locked="0"/>
    </xf>
    <xf numFmtId="164" fontId="5" fillId="6" borderId="32" xfId="0" applyNumberFormat="1" applyFont="1" applyFill="1" applyBorder="1" applyAlignment="1" applyProtection="1">
      <alignment horizontal="right"/>
      <protection locked="0"/>
    </xf>
    <xf numFmtId="164" fontId="5" fillId="9" borderId="33" xfId="0" applyNumberFormat="1" applyFont="1" applyFill="1" applyBorder="1" applyAlignment="1">
      <alignment horizontal="right"/>
    </xf>
    <xf numFmtId="164" fontId="10" fillId="2" borderId="27" xfId="0" applyNumberFormat="1" applyFont="1" applyFill="1" applyBorder="1" applyAlignment="1" applyProtection="1">
      <alignment horizontal="right"/>
      <protection locked="0"/>
    </xf>
    <xf numFmtId="164" fontId="10" fillId="2" borderId="28" xfId="0" applyNumberFormat="1" applyFont="1" applyFill="1" applyBorder="1" applyAlignment="1" applyProtection="1">
      <alignment horizontal="right"/>
      <protection locked="0"/>
    </xf>
    <xf numFmtId="164" fontId="10" fillId="2" borderId="26" xfId="0" applyNumberFormat="1" applyFont="1" applyFill="1" applyBorder="1" applyAlignment="1" applyProtection="1">
      <alignment horizontal="right"/>
      <protection locked="0"/>
    </xf>
    <xf numFmtId="164" fontId="10" fillId="2" borderId="29" xfId="0" applyNumberFormat="1" applyFont="1" applyFill="1" applyBorder="1" applyAlignment="1" applyProtection="1">
      <alignment horizontal="right"/>
      <protection locked="0"/>
    </xf>
    <xf numFmtId="164" fontId="10" fillId="6" borderId="29" xfId="0" applyNumberFormat="1" applyFont="1" applyFill="1" applyBorder="1" applyAlignment="1" applyProtection="1">
      <alignment horizontal="right"/>
      <protection locked="0"/>
    </xf>
    <xf numFmtId="164" fontId="10" fillId="2" borderId="30" xfId="0" applyNumberFormat="1" applyFont="1" applyFill="1" applyBorder="1" applyAlignment="1" applyProtection="1">
      <alignment horizontal="right"/>
      <protection locked="0"/>
    </xf>
    <xf numFmtId="164" fontId="10" fillId="2" borderId="28" xfId="0" applyNumberFormat="1" applyFont="1" applyFill="1" applyBorder="1" applyAlignment="1">
      <alignment horizontal="right"/>
    </xf>
    <xf numFmtId="164" fontId="10" fillId="2" borderId="25" xfId="0" applyNumberFormat="1" applyFont="1" applyFill="1" applyBorder="1" applyAlignment="1">
      <alignment horizontal="right"/>
    </xf>
    <xf numFmtId="164" fontId="10" fillId="2" borderId="31" xfId="0" applyNumberFormat="1" applyFont="1" applyFill="1" applyBorder="1" applyAlignment="1" applyProtection="1">
      <alignment horizontal="right"/>
      <protection locked="0"/>
    </xf>
    <xf numFmtId="164" fontId="10" fillId="6" borderId="26" xfId="0" applyNumberFormat="1" applyFont="1" applyFill="1" applyBorder="1" applyAlignment="1" applyProtection="1">
      <alignment horizontal="right"/>
      <protection locked="0"/>
    </xf>
    <xf numFmtId="164" fontId="10" fillId="6" borderId="30" xfId="0" applyNumberFormat="1" applyFont="1" applyFill="1" applyBorder="1" applyAlignment="1" applyProtection="1">
      <alignment horizontal="right"/>
      <protection locked="0"/>
    </xf>
    <xf numFmtId="164" fontId="10" fillId="6" borderId="32" xfId="0" applyNumberFormat="1" applyFont="1" applyFill="1" applyBorder="1" applyAlignment="1" applyProtection="1">
      <alignment horizontal="right"/>
      <protection locked="0"/>
    </xf>
    <xf numFmtId="164" fontId="10" fillId="9" borderId="33" xfId="0" applyNumberFormat="1" applyFont="1" applyFill="1" applyBorder="1" applyAlignment="1">
      <alignment horizontal="right"/>
    </xf>
    <xf numFmtId="164" fontId="9" fillId="2" borderId="27" xfId="1" applyNumberFormat="1" applyFont="1" applyFill="1" applyBorder="1" applyAlignment="1" applyProtection="1">
      <alignment horizontal="right"/>
      <protection locked="0"/>
    </xf>
    <xf numFmtId="164" fontId="9" fillId="2" borderId="28" xfId="1" applyNumberFormat="1" applyFont="1" applyFill="1" applyBorder="1" applyAlignment="1" applyProtection="1">
      <alignment horizontal="right"/>
      <protection locked="0"/>
    </xf>
    <xf numFmtId="164" fontId="9" fillId="2" borderId="26" xfId="1" applyNumberFormat="1" applyFont="1" applyFill="1" applyBorder="1" applyAlignment="1" applyProtection="1">
      <alignment horizontal="right"/>
      <protection locked="0"/>
    </xf>
    <xf numFmtId="164" fontId="9" fillId="2" borderId="29" xfId="1" applyNumberFormat="1" applyFont="1" applyFill="1" applyBorder="1" applyAlignment="1" applyProtection="1">
      <alignment horizontal="right"/>
      <protection locked="0"/>
    </xf>
    <xf numFmtId="164" fontId="9" fillId="6" borderId="29" xfId="1" applyNumberFormat="1" applyFont="1" applyFill="1" applyBorder="1" applyAlignment="1" applyProtection="1">
      <alignment horizontal="right"/>
      <protection locked="0"/>
    </xf>
    <xf numFmtId="164" fontId="9" fillId="2" borderId="30" xfId="1" applyNumberFormat="1" applyFont="1" applyFill="1" applyBorder="1" applyAlignment="1" applyProtection="1">
      <alignment horizontal="right"/>
      <protection locked="0"/>
    </xf>
    <xf numFmtId="164" fontId="9" fillId="2" borderId="28" xfId="1" applyNumberFormat="1" applyFont="1" applyFill="1" applyBorder="1" applyAlignment="1" applyProtection="1">
      <alignment horizontal="right"/>
    </xf>
    <xf numFmtId="164" fontId="9" fillId="2" borderId="25" xfId="1" applyNumberFormat="1" applyFont="1" applyFill="1" applyBorder="1" applyAlignment="1" applyProtection="1">
      <alignment horizontal="right"/>
    </xf>
    <xf numFmtId="164" fontId="9" fillId="2" borderId="31" xfId="1" applyNumberFormat="1" applyFont="1" applyFill="1" applyBorder="1" applyAlignment="1" applyProtection="1">
      <alignment horizontal="right"/>
      <protection locked="0"/>
    </xf>
    <xf numFmtId="164" fontId="9" fillId="6" borderId="26" xfId="1" applyNumberFormat="1" applyFont="1" applyFill="1" applyBorder="1" applyAlignment="1" applyProtection="1">
      <alignment horizontal="right"/>
      <protection locked="0"/>
    </xf>
    <xf numFmtId="164" fontId="9" fillId="6" borderId="30" xfId="1" applyNumberFormat="1" applyFont="1" applyFill="1" applyBorder="1" applyAlignment="1" applyProtection="1">
      <alignment horizontal="right"/>
      <protection locked="0"/>
    </xf>
    <xf numFmtId="164" fontId="9" fillId="2" borderId="28" xfId="0" applyNumberFormat="1" applyFont="1" applyFill="1" applyBorder="1" applyAlignment="1" applyProtection="1">
      <alignment horizontal="right"/>
      <protection locked="0"/>
    </xf>
    <xf numFmtId="164" fontId="9" fillId="6" borderId="32" xfId="0" applyNumberFormat="1" applyFont="1" applyFill="1" applyBorder="1" applyAlignment="1" applyProtection="1">
      <alignment horizontal="right"/>
      <protection locked="0"/>
    </xf>
    <xf numFmtId="164" fontId="9" fillId="9" borderId="33" xfId="0" applyNumberFormat="1" applyFont="1" applyFill="1" applyBorder="1" applyAlignment="1">
      <alignment horizontal="right"/>
    </xf>
    <xf numFmtId="164" fontId="4" fillId="3" borderId="25" xfId="1" applyNumberFormat="1" applyFont="1" applyFill="1" applyBorder="1" applyAlignment="1" applyProtection="1">
      <alignment horizontal="right"/>
    </xf>
    <xf numFmtId="164" fontId="6" fillId="2" borderId="27" xfId="1" applyNumberFormat="1" applyFont="1" applyFill="1" applyBorder="1" applyAlignment="1" applyProtection="1">
      <alignment horizontal="right"/>
      <protection locked="0"/>
    </xf>
    <xf numFmtId="164" fontId="6" fillId="2" borderId="28" xfId="1" applyNumberFormat="1" applyFont="1" applyFill="1" applyBorder="1" applyAlignment="1" applyProtection="1">
      <alignment horizontal="right"/>
      <protection locked="0"/>
    </xf>
    <xf numFmtId="164" fontId="6" fillId="2" borderId="26" xfId="1" applyNumberFormat="1" applyFont="1" applyFill="1" applyBorder="1" applyAlignment="1" applyProtection="1">
      <alignment horizontal="right"/>
      <protection locked="0"/>
    </xf>
    <xf numFmtId="164" fontId="6" fillId="2" borderId="29" xfId="1" applyNumberFormat="1" applyFont="1" applyFill="1" applyBorder="1" applyAlignment="1" applyProtection="1">
      <alignment horizontal="right"/>
      <protection locked="0"/>
    </xf>
    <xf numFmtId="164" fontId="6" fillId="6" borderId="29" xfId="1" applyNumberFormat="1" applyFont="1" applyFill="1" applyBorder="1" applyAlignment="1" applyProtection="1">
      <alignment horizontal="right"/>
      <protection locked="0"/>
    </xf>
    <xf numFmtId="164" fontId="6" fillId="2" borderId="30" xfId="1" applyNumberFormat="1" applyFont="1" applyFill="1" applyBorder="1" applyAlignment="1" applyProtection="1">
      <alignment horizontal="right"/>
      <protection locked="0"/>
    </xf>
    <xf numFmtId="164" fontId="6" fillId="2" borderId="28" xfId="1" applyNumberFormat="1" applyFont="1" applyFill="1" applyBorder="1" applyAlignment="1" applyProtection="1">
      <alignment horizontal="right"/>
    </xf>
    <xf numFmtId="164" fontId="6" fillId="2" borderId="25" xfId="1" applyNumberFormat="1" applyFont="1" applyFill="1" applyBorder="1" applyAlignment="1" applyProtection="1">
      <alignment horizontal="right"/>
    </xf>
    <xf numFmtId="164" fontId="6" fillId="2" borderId="31" xfId="1" applyNumberFormat="1" applyFont="1" applyFill="1" applyBorder="1" applyAlignment="1" applyProtection="1">
      <alignment horizontal="right"/>
      <protection locked="0"/>
    </xf>
    <xf numFmtId="164" fontId="6" fillId="6" borderId="26" xfId="1" applyNumberFormat="1" applyFont="1" applyFill="1" applyBorder="1" applyAlignment="1" applyProtection="1">
      <alignment horizontal="right"/>
      <protection locked="0"/>
    </xf>
    <xf numFmtId="164" fontId="6" fillId="6" borderId="30" xfId="1" applyNumberFormat="1" applyFont="1" applyFill="1" applyBorder="1" applyAlignment="1" applyProtection="1">
      <alignment horizontal="right"/>
      <protection locked="0"/>
    </xf>
    <xf numFmtId="164" fontId="6" fillId="6" borderId="32" xfId="1" applyNumberFormat="1" applyFont="1" applyFill="1" applyBorder="1" applyAlignment="1" applyProtection="1">
      <alignment horizontal="right"/>
      <protection locked="0"/>
    </xf>
    <xf numFmtId="164" fontId="6" fillId="9" borderId="33" xfId="1" applyNumberFormat="1" applyFont="1" applyFill="1" applyBorder="1" applyAlignment="1" applyProtection="1">
      <alignment horizontal="right"/>
    </xf>
    <xf numFmtId="164" fontId="0" fillId="2" borderId="31" xfId="1" applyNumberFormat="1" applyFont="1" applyFill="1" applyBorder="1" applyAlignment="1" applyProtection="1">
      <alignment horizontal="right"/>
      <protection locked="0"/>
    </xf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6" borderId="30" xfId="1" applyNumberFormat="1" applyFont="1" applyFill="1" applyBorder="1" applyAlignment="1" applyProtection="1">
      <alignment horizontal="right"/>
      <protection locked="0"/>
    </xf>
    <xf numFmtId="164" fontId="1" fillId="6" borderId="29" xfId="1" applyNumberFormat="1" applyFont="1" applyFill="1" applyBorder="1" applyAlignment="1" applyProtection="1">
      <alignment horizontal="right"/>
      <protection locked="0"/>
    </xf>
    <xf numFmtId="164" fontId="0" fillId="2" borderId="28" xfId="1" applyNumberFormat="1" applyFont="1" applyFill="1" applyBorder="1" applyAlignment="1" applyProtection="1">
      <alignment horizontal="right"/>
      <protection locked="0"/>
    </xf>
    <xf numFmtId="164" fontId="1" fillId="9" borderId="33" xfId="1" applyNumberFormat="1" applyFont="1" applyFill="1" applyBorder="1" applyAlignment="1" applyProtection="1">
      <alignment horizontal="right"/>
    </xf>
    <xf numFmtId="164" fontId="4" fillId="3" borderId="27" xfId="1" applyNumberFormat="1" applyFont="1" applyFill="1" applyBorder="1" applyAlignment="1" applyProtection="1">
      <alignment horizontal="right"/>
      <protection locked="0"/>
    </xf>
    <xf numFmtId="164" fontId="4" fillId="3" borderId="28" xfId="1" applyNumberFormat="1" applyFont="1" applyFill="1" applyBorder="1" applyAlignment="1" applyProtection="1">
      <alignment horizontal="right"/>
      <protection locked="0"/>
    </xf>
    <xf numFmtId="164" fontId="4" fillId="3" borderId="26" xfId="1" applyNumberFormat="1" applyFont="1" applyFill="1" applyBorder="1" applyAlignment="1" applyProtection="1">
      <alignment horizontal="right"/>
      <protection locked="0"/>
    </xf>
    <xf numFmtId="164" fontId="4" fillId="3" borderId="29" xfId="1" applyNumberFormat="1" applyFont="1" applyFill="1" applyBorder="1" applyAlignment="1" applyProtection="1">
      <alignment horizontal="right"/>
      <protection locked="0"/>
    </xf>
    <xf numFmtId="164" fontId="4" fillId="3" borderId="30" xfId="1" applyNumberFormat="1" applyFont="1" applyFill="1" applyBorder="1" applyAlignment="1" applyProtection="1">
      <alignment horizontal="right"/>
      <protection locked="0"/>
    </xf>
    <xf numFmtId="164" fontId="4" fillId="3" borderId="31" xfId="1" applyNumberFormat="1" applyFont="1" applyFill="1" applyBorder="1" applyAlignment="1" applyProtection="1">
      <alignment horizontal="right"/>
      <protection locked="0"/>
    </xf>
    <xf numFmtId="164" fontId="0" fillId="6" borderId="32" xfId="0" applyNumberFormat="1" applyFill="1" applyBorder="1" applyAlignment="1" applyProtection="1">
      <alignment horizontal="right"/>
      <protection locked="0"/>
    </xf>
    <xf numFmtId="164" fontId="2" fillId="4" borderId="42" xfId="1" applyNumberFormat="1" applyFont="1" applyFill="1" applyBorder="1" applyAlignment="1" applyProtection="1">
      <alignment horizontal="right"/>
    </xf>
    <xf numFmtId="164" fontId="2" fillId="4" borderId="43" xfId="1" applyNumberFormat="1" applyFont="1" applyFill="1" applyBorder="1" applyAlignment="1" applyProtection="1">
      <alignment horizontal="right"/>
    </xf>
    <xf numFmtId="164" fontId="2" fillId="4" borderId="44" xfId="1" applyNumberFormat="1" applyFont="1" applyFill="1" applyBorder="1" applyAlignment="1" applyProtection="1">
      <alignment horizontal="right"/>
    </xf>
    <xf numFmtId="164" fontId="2" fillId="4" borderId="45" xfId="1" applyNumberFormat="1" applyFont="1" applyFill="1" applyBorder="1" applyAlignment="1" applyProtection="1">
      <alignment horizontal="right"/>
    </xf>
    <xf numFmtId="164" fontId="2" fillId="10" borderId="45" xfId="1" applyNumberFormat="1" applyFont="1" applyFill="1" applyBorder="1" applyAlignment="1" applyProtection="1">
      <alignment horizontal="right"/>
    </xf>
    <xf numFmtId="164" fontId="2" fillId="4" borderId="46" xfId="1" applyNumberFormat="1" applyFont="1" applyFill="1" applyBorder="1" applyAlignment="1" applyProtection="1">
      <alignment horizontal="right"/>
    </xf>
    <xf numFmtId="164" fontId="2" fillId="4" borderId="47" xfId="1" applyNumberFormat="1" applyFont="1" applyFill="1" applyBorder="1" applyAlignment="1" applyProtection="1">
      <alignment horizontal="right"/>
    </xf>
    <xf numFmtId="164" fontId="2" fillId="4" borderId="48" xfId="1" applyNumberFormat="1" applyFont="1" applyFill="1" applyBorder="1" applyAlignment="1" applyProtection="1">
      <alignment horizontal="right"/>
    </xf>
    <xf numFmtId="164" fontId="2" fillId="10" borderId="44" xfId="1" applyNumberFormat="1" applyFont="1" applyFill="1" applyBorder="1" applyAlignment="1" applyProtection="1">
      <alignment horizontal="right"/>
    </xf>
    <xf numFmtId="164" fontId="2" fillId="10" borderId="46" xfId="1" applyNumberFormat="1" applyFont="1" applyFill="1" applyBorder="1" applyAlignment="1" applyProtection="1">
      <alignment horizontal="right"/>
    </xf>
    <xf numFmtId="164" fontId="2" fillId="10" borderId="49" xfId="1" applyNumberFormat="1" applyFont="1" applyFill="1" applyBorder="1" applyAlignment="1" applyProtection="1">
      <alignment horizontal="right"/>
    </xf>
    <xf numFmtId="164" fontId="2" fillId="11" borderId="50" xfId="1" applyNumberFormat="1" applyFont="1" applyFill="1" applyBorder="1" applyAlignment="1" applyProtection="1">
      <alignment horizontal="right"/>
    </xf>
    <xf numFmtId="164" fontId="6" fillId="2" borderId="34" xfId="0" applyNumberFormat="1" applyFont="1" applyFill="1" applyBorder="1" applyAlignment="1" applyProtection="1">
      <alignment horizontal="right"/>
      <protection locked="0"/>
    </xf>
    <xf numFmtId="164" fontId="6" fillId="2" borderId="35" xfId="0" applyNumberFormat="1" applyFont="1" applyFill="1" applyBorder="1" applyAlignment="1" applyProtection="1">
      <alignment horizontal="right"/>
      <protection locked="0"/>
    </xf>
    <xf numFmtId="164" fontId="6" fillId="2" borderId="36" xfId="0" applyNumberFormat="1" applyFont="1" applyFill="1" applyBorder="1" applyAlignment="1" applyProtection="1">
      <alignment horizontal="right"/>
      <protection locked="0"/>
    </xf>
    <xf numFmtId="164" fontId="6" fillId="2" borderId="37" xfId="0" applyNumberFormat="1" applyFont="1" applyFill="1" applyBorder="1" applyAlignment="1" applyProtection="1">
      <alignment horizontal="right"/>
      <protection locked="0"/>
    </xf>
    <xf numFmtId="164" fontId="6" fillId="6" borderId="37" xfId="0" applyNumberFormat="1" applyFont="1" applyFill="1" applyBorder="1" applyAlignment="1" applyProtection="1">
      <alignment horizontal="right"/>
      <protection locked="0"/>
    </xf>
    <xf numFmtId="164" fontId="6" fillId="2" borderId="38" xfId="0" applyNumberFormat="1" applyFont="1" applyFill="1" applyBorder="1" applyAlignment="1" applyProtection="1">
      <alignment horizontal="right"/>
      <protection locked="0"/>
    </xf>
    <xf numFmtId="164" fontId="0" fillId="2" borderId="40" xfId="0" applyNumberFormat="1" applyFill="1" applyBorder="1" applyAlignment="1" applyProtection="1">
      <alignment horizontal="right"/>
      <protection locked="0"/>
    </xf>
    <xf numFmtId="164" fontId="0" fillId="6" borderId="36" xfId="0" applyNumberFormat="1" applyFill="1" applyBorder="1" applyAlignment="1" applyProtection="1">
      <alignment horizontal="right"/>
      <protection locked="0"/>
    </xf>
    <xf numFmtId="164" fontId="0" fillId="6" borderId="38" xfId="0" applyNumberFormat="1" applyFill="1" applyBorder="1" applyAlignment="1" applyProtection="1">
      <alignment horizontal="right"/>
      <protection locked="0"/>
    </xf>
    <xf numFmtId="164" fontId="0" fillId="2" borderId="35" xfId="0" applyNumberFormat="1" applyFill="1" applyBorder="1" applyAlignment="1" applyProtection="1">
      <alignment horizontal="right"/>
      <protection locked="0"/>
    </xf>
    <xf numFmtId="164" fontId="0" fillId="6" borderId="37" xfId="0" applyNumberFormat="1" applyFill="1" applyBorder="1" applyAlignment="1" applyProtection="1">
      <alignment horizontal="right"/>
      <protection locked="0"/>
    </xf>
    <xf numFmtId="164" fontId="0" fillId="6" borderId="51" xfId="0" applyNumberFormat="1" applyFill="1" applyBorder="1" applyAlignment="1" applyProtection="1">
      <alignment horizontal="right"/>
      <protection locked="0"/>
    </xf>
    <xf numFmtId="164" fontId="1" fillId="9" borderId="52" xfId="0" applyNumberFormat="1" applyFont="1" applyFill="1" applyBorder="1" applyAlignment="1">
      <alignment horizontal="right"/>
    </xf>
    <xf numFmtId="164" fontId="0" fillId="6" borderId="29" xfId="0" applyNumberFormat="1" applyFill="1" applyBorder="1" applyAlignment="1" applyProtection="1">
      <alignment horizontal="right"/>
      <protection locked="0"/>
    </xf>
    <xf numFmtId="164" fontId="5" fillId="2" borderId="27" xfId="1" applyNumberFormat="1" applyFont="1" applyFill="1" applyBorder="1" applyAlignment="1" applyProtection="1">
      <alignment horizontal="right"/>
    </xf>
    <xf numFmtId="164" fontId="5" fillId="2" borderId="26" xfId="1" applyNumberFormat="1" applyFont="1" applyFill="1" applyBorder="1" applyAlignment="1" applyProtection="1">
      <alignment horizontal="right"/>
    </xf>
    <xf numFmtId="164" fontId="5" fillId="2" borderId="29" xfId="1" applyNumberFormat="1" applyFont="1" applyFill="1" applyBorder="1" applyAlignment="1" applyProtection="1">
      <alignment horizontal="right"/>
    </xf>
    <xf numFmtId="164" fontId="5" fillId="6" borderId="29" xfId="1" applyNumberFormat="1" applyFont="1" applyFill="1" applyBorder="1" applyAlignment="1" applyProtection="1">
      <alignment horizontal="right"/>
    </xf>
    <xf numFmtId="164" fontId="5" fillId="2" borderId="30" xfId="1" applyNumberFormat="1" applyFont="1" applyFill="1" applyBorder="1" applyAlignment="1" applyProtection="1">
      <alignment horizontal="right"/>
    </xf>
    <xf numFmtId="164" fontId="5" fillId="2" borderId="31" xfId="1" applyNumberFormat="1" applyFont="1" applyFill="1" applyBorder="1" applyAlignment="1" applyProtection="1">
      <alignment horizontal="right"/>
    </xf>
    <xf numFmtId="164" fontId="5" fillId="6" borderId="26" xfId="1" applyNumberFormat="1" applyFont="1" applyFill="1" applyBorder="1" applyAlignment="1" applyProtection="1">
      <alignment horizontal="right"/>
    </xf>
    <xf numFmtId="164" fontId="5" fillId="6" borderId="30" xfId="1" applyNumberFormat="1" applyFont="1" applyFill="1" applyBorder="1" applyAlignment="1" applyProtection="1">
      <alignment horizontal="right"/>
    </xf>
    <xf numFmtId="164" fontId="5" fillId="6" borderId="32" xfId="1" applyNumberFormat="1" applyFont="1" applyFill="1" applyBorder="1" applyAlignment="1" applyProtection="1">
      <alignment horizontal="right"/>
    </xf>
    <xf numFmtId="164" fontId="5" fillId="9" borderId="33" xfId="1" applyNumberFormat="1" applyFont="1" applyFill="1" applyBorder="1" applyAlignment="1" applyProtection="1">
      <alignment horizontal="right"/>
    </xf>
    <xf numFmtId="164" fontId="6" fillId="2" borderId="27" xfId="1" quotePrefix="1" applyNumberFormat="1" applyFont="1" applyFill="1" applyBorder="1" applyAlignment="1" applyProtection="1">
      <alignment horizontal="right"/>
      <protection locked="0"/>
    </xf>
    <xf numFmtId="164" fontId="0" fillId="2" borderId="26" xfId="1" applyNumberFormat="1" applyFont="1" applyFill="1" applyBorder="1" applyAlignment="1" applyProtection="1">
      <alignment horizontal="right"/>
      <protection locked="0"/>
    </xf>
    <xf numFmtId="164" fontId="1" fillId="6" borderId="32" xfId="1" applyNumberFormat="1" applyFont="1" applyFill="1" applyBorder="1" applyAlignment="1" applyProtection="1">
      <alignment horizontal="right"/>
      <protection locked="0"/>
    </xf>
    <xf numFmtId="164" fontId="11" fillId="9" borderId="33" xfId="1" applyNumberFormat="1" applyFont="1" applyFill="1" applyBorder="1" applyAlignment="1" applyProtection="1">
      <alignment horizontal="right"/>
    </xf>
    <xf numFmtId="164" fontId="5" fillId="6" borderId="32" xfId="1" applyNumberFormat="1" applyFont="1" applyFill="1" applyBorder="1" applyAlignment="1" applyProtection="1">
      <alignment horizontal="right"/>
      <protection locked="0"/>
    </xf>
    <xf numFmtId="164" fontId="6" fillId="6" borderId="28" xfId="1" applyNumberFormat="1" applyFont="1" applyFill="1" applyBorder="1" applyAlignment="1" applyProtection="1">
      <alignment horizontal="right"/>
    </xf>
    <xf numFmtId="164" fontId="6" fillId="6" borderId="28" xfId="1" applyNumberFormat="1" applyFont="1" applyFill="1" applyBorder="1" applyAlignment="1" applyProtection="1">
      <alignment horizontal="right"/>
      <protection locked="0"/>
    </xf>
    <xf numFmtId="164" fontId="6" fillId="6" borderId="25" xfId="1" applyNumberFormat="1" applyFont="1" applyFill="1" applyBorder="1" applyAlignment="1" applyProtection="1">
      <alignment horizontal="right"/>
    </xf>
    <xf numFmtId="164" fontId="6" fillId="6" borderId="31" xfId="1" applyNumberFormat="1" applyFont="1" applyFill="1" applyBorder="1" applyAlignment="1" applyProtection="1">
      <alignment horizontal="right"/>
      <protection locked="0"/>
    </xf>
    <xf numFmtId="164" fontId="4" fillId="2" borderId="34" xfId="0" applyNumberFormat="1" applyFont="1" applyFill="1" applyBorder="1" applyAlignment="1" applyProtection="1">
      <alignment horizontal="right"/>
      <protection locked="0"/>
    </xf>
    <xf numFmtId="164" fontId="4" fillId="2" borderId="35" xfId="0" applyNumberFormat="1" applyFont="1" applyFill="1" applyBorder="1" applyAlignment="1" applyProtection="1">
      <alignment horizontal="right"/>
      <protection locked="0"/>
    </xf>
    <xf numFmtId="164" fontId="4" fillId="2" borderId="36" xfId="0" applyNumberFormat="1" applyFont="1" applyFill="1" applyBorder="1" applyAlignment="1" applyProtection="1">
      <alignment horizontal="right"/>
      <protection locked="0"/>
    </xf>
    <xf numFmtId="164" fontId="4" fillId="2" borderId="37" xfId="0" applyNumberFormat="1" applyFont="1" applyFill="1" applyBorder="1" applyAlignment="1" applyProtection="1">
      <alignment horizontal="right"/>
      <protection locked="0"/>
    </xf>
    <xf numFmtId="164" fontId="4" fillId="6" borderId="37" xfId="0" applyNumberFormat="1" applyFont="1" applyFill="1" applyBorder="1" applyAlignment="1" applyProtection="1">
      <alignment horizontal="right"/>
      <protection locked="0"/>
    </xf>
    <xf numFmtId="164" fontId="4" fillId="2" borderId="38" xfId="0" applyNumberFormat="1" applyFont="1" applyFill="1" applyBorder="1" applyAlignment="1" applyProtection="1">
      <alignment horizontal="right"/>
      <protection locked="0"/>
    </xf>
    <xf numFmtId="164" fontId="4" fillId="2" borderId="35" xfId="0" applyNumberFormat="1" applyFont="1" applyFill="1" applyBorder="1" applyAlignment="1">
      <alignment horizontal="right"/>
    </xf>
    <xf numFmtId="164" fontId="4" fillId="2" borderId="39" xfId="0" applyNumberFormat="1" applyFont="1" applyFill="1" applyBorder="1" applyAlignment="1">
      <alignment horizontal="right"/>
    </xf>
    <xf numFmtId="164" fontId="4" fillId="2" borderId="40" xfId="0" applyNumberFormat="1" applyFont="1" applyFill="1" applyBorder="1" applyAlignment="1" applyProtection="1">
      <alignment horizontal="right"/>
      <protection locked="0"/>
    </xf>
    <xf numFmtId="164" fontId="4" fillId="6" borderId="36" xfId="0" applyNumberFormat="1" applyFont="1" applyFill="1" applyBorder="1" applyAlignment="1" applyProtection="1">
      <alignment horizontal="right"/>
      <protection locked="0"/>
    </xf>
    <xf numFmtId="164" fontId="4" fillId="6" borderId="38" xfId="0" applyNumberFormat="1" applyFont="1" applyFill="1" applyBorder="1" applyAlignment="1" applyProtection="1">
      <alignment horizontal="right"/>
      <protection locked="0"/>
    </xf>
    <xf numFmtId="164" fontId="4" fillId="6" borderId="51" xfId="0" applyNumberFormat="1" applyFont="1" applyFill="1" applyBorder="1" applyAlignment="1" applyProtection="1">
      <alignment horizontal="right"/>
      <protection locked="0"/>
    </xf>
    <xf numFmtId="164" fontId="4" fillId="9" borderId="52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 applyProtection="1">
      <alignment horizontal="right"/>
      <protection locked="0"/>
    </xf>
    <xf numFmtId="164" fontId="4" fillId="2" borderId="28" xfId="0" applyNumberFormat="1" applyFont="1" applyFill="1" applyBorder="1" applyAlignment="1" applyProtection="1">
      <alignment horizontal="right"/>
      <protection locked="0"/>
    </xf>
    <xf numFmtId="164" fontId="4" fillId="2" borderId="26" xfId="0" applyNumberFormat="1" applyFont="1" applyFill="1" applyBorder="1" applyAlignment="1" applyProtection="1">
      <alignment horizontal="right"/>
      <protection locked="0"/>
    </xf>
    <xf numFmtId="164" fontId="4" fillId="2" borderId="29" xfId="0" applyNumberFormat="1" applyFont="1" applyFill="1" applyBorder="1" applyAlignment="1" applyProtection="1">
      <alignment horizontal="right"/>
      <protection locked="0"/>
    </xf>
    <xf numFmtId="164" fontId="4" fillId="6" borderId="29" xfId="0" applyNumberFormat="1" applyFont="1" applyFill="1" applyBorder="1" applyAlignment="1" applyProtection="1">
      <alignment horizontal="right"/>
      <protection locked="0"/>
    </xf>
    <xf numFmtId="164" fontId="4" fillId="2" borderId="30" xfId="0" applyNumberFormat="1" applyFont="1" applyFill="1" applyBorder="1" applyAlignment="1" applyProtection="1">
      <alignment horizontal="right"/>
      <protection locked="0"/>
    </xf>
    <xf numFmtId="164" fontId="4" fillId="2" borderId="31" xfId="0" applyNumberFormat="1" applyFont="1" applyFill="1" applyBorder="1" applyAlignment="1" applyProtection="1">
      <alignment horizontal="right"/>
      <protection locked="0"/>
    </xf>
    <xf numFmtId="164" fontId="4" fillId="6" borderId="26" xfId="0" applyNumberFormat="1" applyFont="1" applyFill="1" applyBorder="1" applyAlignment="1" applyProtection="1">
      <alignment horizontal="right"/>
      <protection locked="0"/>
    </xf>
    <xf numFmtId="164" fontId="4" fillId="6" borderId="30" xfId="0" applyNumberFormat="1" applyFont="1" applyFill="1" applyBorder="1" applyAlignment="1" applyProtection="1">
      <alignment horizontal="right"/>
      <protection locked="0"/>
    </xf>
    <xf numFmtId="164" fontId="4" fillId="6" borderId="32" xfId="0" applyNumberFormat="1" applyFont="1" applyFill="1" applyBorder="1" applyAlignment="1" applyProtection="1">
      <alignment horizontal="right"/>
      <protection locked="0"/>
    </xf>
    <xf numFmtId="164" fontId="4" fillId="9" borderId="33" xfId="0" applyNumberFormat="1" applyFont="1" applyFill="1" applyBorder="1" applyAlignment="1">
      <alignment horizontal="right"/>
    </xf>
    <xf numFmtId="164" fontId="4" fillId="2" borderId="27" xfId="1" applyNumberFormat="1" applyFont="1" applyFill="1" applyBorder="1" applyAlignment="1" applyProtection="1">
      <alignment horizontal="right"/>
      <protection locked="0"/>
    </xf>
    <xf numFmtId="164" fontId="4" fillId="2" borderId="26" xfId="1" applyNumberFormat="1" applyFont="1" applyFill="1" applyBorder="1" applyAlignment="1" applyProtection="1">
      <alignment horizontal="right"/>
      <protection locked="0"/>
    </xf>
    <xf numFmtId="164" fontId="4" fillId="2" borderId="29" xfId="1" applyNumberFormat="1" applyFont="1" applyFill="1" applyBorder="1" applyAlignment="1" applyProtection="1">
      <alignment horizontal="right"/>
      <protection locked="0"/>
    </xf>
    <xf numFmtId="164" fontId="4" fillId="2" borderId="30" xfId="1" applyNumberFormat="1" applyFont="1" applyFill="1" applyBorder="1" applyAlignment="1" applyProtection="1">
      <alignment horizontal="right"/>
      <protection locked="0"/>
    </xf>
    <xf numFmtId="164" fontId="6" fillId="6" borderId="53" xfId="1" applyNumberFormat="1" applyFont="1" applyFill="1" applyBorder="1" applyAlignment="1" applyProtection="1">
      <alignment horizontal="right"/>
      <protection locked="0"/>
    </xf>
    <xf numFmtId="164" fontId="6" fillId="6" borderId="54" xfId="1" applyNumberFormat="1" applyFont="1" applyFill="1" applyBorder="1" applyAlignment="1" applyProtection="1">
      <alignment horizontal="right"/>
      <protection locked="0"/>
    </xf>
    <xf numFmtId="164" fontId="6" fillId="6" borderId="55" xfId="1" applyNumberFormat="1" applyFont="1" applyFill="1" applyBorder="1" applyAlignment="1" applyProtection="1">
      <alignment horizontal="right"/>
      <protection locked="0"/>
    </xf>
    <xf numFmtId="164" fontId="6" fillId="6" borderId="56" xfId="1" applyNumberFormat="1" applyFont="1" applyFill="1" applyBorder="1" applyAlignment="1" applyProtection="1">
      <alignment horizontal="right"/>
      <protection locked="0"/>
    </xf>
    <xf numFmtId="164" fontId="6" fillId="6" borderId="57" xfId="1" applyNumberFormat="1" applyFont="1" applyFill="1" applyBorder="1" applyAlignment="1" applyProtection="1">
      <alignment horizontal="right"/>
      <protection locked="0"/>
    </xf>
    <xf numFmtId="164" fontId="6" fillId="6" borderId="54" xfId="1" applyNumberFormat="1" applyFont="1" applyFill="1" applyBorder="1" applyAlignment="1" applyProtection="1">
      <alignment horizontal="right"/>
    </xf>
    <xf numFmtId="164" fontId="6" fillId="6" borderId="58" xfId="1" applyNumberFormat="1" applyFont="1" applyFill="1" applyBorder="1" applyAlignment="1" applyProtection="1">
      <alignment horizontal="right"/>
    </xf>
    <xf numFmtId="164" fontId="6" fillId="6" borderId="59" xfId="1" applyNumberFormat="1" applyFont="1" applyFill="1" applyBorder="1" applyAlignment="1" applyProtection="1">
      <alignment horizontal="right"/>
      <protection locked="0"/>
    </xf>
    <xf numFmtId="164" fontId="6" fillId="6" borderId="60" xfId="1" applyNumberFormat="1" applyFont="1" applyFill="1" applyBorder="1" applyAlignment="1" applyProtection="1">
      <alignment horizontal="right"/>
      <protection locked="0"/>
    </xf>
    <xf numFmtId="164" fontId="6" fillId="9" borderId="61" xfId="1" applyNumberFormat="1" applyFont="1" applyFill="1" applyBorder="1" applyAlignment="1" applyProtection="1">
      <alignment horizontal="right"/>
    </xf>
    <xf numFmtId="164" fontId="4" fillId="2" borderId="53" xfId="1" applyNumberFormat="1" applyFont="1" applyFill="1" applyBorder="1" applyAlignment="1" applyProtection="1">
      <alignment horizontal="right"/>
      <protection locked="0"/>
    </xf>
    <xf numFmtId="164" fontId="4" fillId="2" borderId="54" xfId="1" applyNumberFormat="1" applyFont="1" applyFill="1" applyBorder="1" applyAlignment="1" applyProtection="1">
      <alignment horizontal="right"/>
      <protection locked="0"/>
    </xf>
    <xf numFmtId="164" fontId="4" fillId="2" borderId="55" xfId="1" applyNumberFormat="1" applyFont="1" applyFill="1" applyBorder="1" applyAlignment="1" applyProtection="1">
      <alignment horizontal="right"/>
      <protection locked="0"/>
    </xf>
    <xf numFmtId="164" fontId="4" fillId="2" borderId="56" xfId="1" applyNumberFormat="1" applyFont="1" applyFill="1" applyBorder="1" applyAlignment="1" applyProtection="1">
      <alignment horizontal="right"/>
      <protection locked="0"/>
    </xf>
    <xf numFmtId="164" fontId="4" fillId="6" borderId="56" xfId="1" applyNumberFormat="1" applyFont="1" applyFill="1" applyBorder="1" applyAlignment="1" applyProtection="1">
      <alignment horizontal="right"/>
      <protection locked="0"/>
    </xf>
    <xf numFmtId="164" fontId="4" fillId="2" borderId="57" xfId="1" applyNumberFormat="1" applyFont="1" applyFill="1" applyBorder="1" applyAlignment="1" applyProtection="1">
      <alignment horizontal="right"/>
      <protection locked="0"/>
    </xf>
    <xf numFmtId="164" fontId="4" fillId="2" borderId="54" xfId="1" applyNumberFormat="1" applyFont="1" applyFill="1" applyBorder="1" applyAlignment="1" applyProtection="1">
      <alignment horizontal="right"/>
    </xf>
    <xf numFmtId="164" fontId="4" fillId="2" borderId="60" xfId="1" applyNumberFormat="1" applyFont="1" applyFill="1" applyBorder="1" applyAlignment="1" applyProtection="1">
      <alignment horizontal="right"/>
    </xf>
    <xf numFmtId="164" fontId="4" fillId="2" borderId="59" xfId="1" applyNumberFormat="1" applyFont="1" applyFill="1" applyBorder="1" applyAlignment="1" applyProtection="1">
      <alignment horizontal="right"/>
      <protection locked="0"/>
    </xf>
    <xf numFmtId="164" fontId="4" fillId="6" borderId="55" xfId="1" applyNumberFormat="1" applyFont="1" applyFill="1" applyBorder="1" applyAlignment="1" applyProtection="1">
      <alignment horizontal="right"/>
      <protection locked="0"/>
    </xf>
    <xf numFmtId="164" fontId="4" fillId="6" borderId="57" xfId="1" applyNumberFormat="1" applyFont="1" applyFill="1" applyBorder="1" applyAlignment="1" applyProtection="1">
      <alignment horizontal="right"/>
      <protection locked="0"/>
    </xf>
    <xf numFmtId="164" fontId="4" fillId="6" borderId="60" xfId="1" applyNumberFormat="1" applyFont="1" applyFill="1" applyBorder="1" applyAlignment="1" applyProtection="1">
      <alignment horizontal="right"/>
      <protection locked="0"/>
    </xf>
    <xf numFmtId="164" fontId="4" fillId="9" borderId="61" xfId="1" applyNumberFormat="1" applyFont="1" applyFill="1" applyBorder="1" applyAlignment="1" applyProtection="1">
      <alignment horizontal="right"/>
    </xf>
    <xf numFmtId="164" fontId="4" fillId="3" borderId="32" xfId="1" applyNumberFormat="1" applyFont="1" applyFill="1" applyBorder="1" applyAlignment="1" applyProtection="1">
      <alignment horizontal="right"/>
    </xf>
    <xf numFmtId="164" fontId="4" fillId="8" borderId="62" xfId="1" applyNumberFormat="1" applyFont="1" applyFill="1" applyBorder="1" applyAlignment="1" applyProtection="1">
      <alignment horizontal="right"/>
    </xf>
    <xf numFmtId="164" fontId="6" fillId="6" borderId="27" xfId="1" applyNumberFormat="1" applyFont="1" applyFill="1" applyBorder="1" applyAlignment="1" applyProtection="1">
      <alignment horizontal="right"/>
      <protection locked="0"/>
    </xf>
    <xf numFmtId="164" fontId="6" fillId="6" borderId="32" xfId="1" applyNumberFormat="1" applyFont="1" applyFill="1" applyBorder="1" applyAlignment="1" applyProtection="1">
      <alignment horizontal="right"/>
    </xf>
    <xf numFmtId="164" fontId="6" fillId="9" borderId="62" xfId="1" applyNumberFormat="1" applyFont="1" applyFill="1" applyBorder="1" applyAlignment="1" applyProtection="1">
      <alignment horizontal="right"/>
    </xf>
    <xf numFmtId="164" fontId="4" fillId="2" borderId="63" xfId="1" applyNumberFormat="1" applyFont="1" applyFill="1" applyBorder="1" applyAlignment="1" applyProtection="1">
      <alignment horizontal="right"/>
      <protection locked="0"/>
    </xf>
    <xf numFmtId="164" fontId="4" fillId="2" borderId="64" xfId="1" applyNumberFormat="1" applyFont="1" applyFill="1" applyBorder="1" applyAlignment="1" applyProtection="1">
      <alignment horizontal="right"/>
      <protection locked="0"/>
    </xf>
    <xf numFmtId="164" fontId="4" fillId="2" borderId="65" xfId="1" applyNumberFormat="1" applyFont="1" applyFill="1" applyBorder="1" applyAlignment="1" applyProtection="1">
      <alignment horizontal="right"/>
      <protection locked="0"/>
    </xf>
    <xf numFmtId="164" fontId="4" fillId="2" borderId="66" xfId="1" applyNumberFormat="1" applyFont="1" applyFill="1" applyBorder="1" applyAlignment="1" applyProtection="1">
      <alignment horizontal="right"/>
      <protection locked="0"/>
    </xf>
    <xf numFmtId="164" fontId="4" fillId="6" borderId="66" xfId="1" applyNumberFormat="1" applyFont="1" applyFill="1" applyBorder="1" applyAlignment="1" applyProtection="1">
      <alignment horizontal="right"/>
      <protection locked="0"/>
    </xf>
    <xf numFmtId="164" fontId="4" fillId="2" borderId="67" xfId="1" applyNumberFormat="1" applyFont="1" applyFill="1" applyBorder="1" applyAlignment="1" applyProtection="1">
      <alignment horizontal="right"/>
      <protection locked="0"/>
    </xf>
    <xf numFmtId="164" fontId="4" fillId="2" borderId="64" xfId="1" applyNumberFormat="1" applyFont="1" applyFill="1" applyBorder="1" applyAlignment="1" applyProtection="1">
      <alignment horizontal="right"/>
    </xf>
    <xf numFmtId="164" fontId="4" fillId="2" borderId="68" xfId="1" applyNumberFormat="1" applyFont="1" applyFill="1" applyBorder="1" applyAlignment="1" applyProtection="1">
      <alignment horizontal="right"/>
    </xf>
    <xf numFmtId="164" fontId="4" fillId="2" borderId="69" xfId="1" applyNumberFormat="1" applyFont="1" applyFill="1" applyBorder="1" applyAlignment="1" applyProtection="1">
      <alignment horizontal="right"/>
      <protection locked="0"/>
    </xf>
    <xf numFmtId="164" fontId="4" fillId="6" borderId="65" xfId="1" applyNumberFormat="1" applyFont="1" applyFill="1" applyBorder="1" applyAlignment="1" applyProtection="1">
      <alignment horizontal="right"/>
      <protection locked="0"/>
    </xf>
    <xf numFmtId="164" fontId="4" fillId="6" borderId="67" xfId="1" applyNumberFormat="1" applyFont="1" applyFill="1" applyBorder="1" applyAlignment="1" applyProtection="1">
      <alignment horizontal="right"/>
      <protection locked="0"/>
    </xf>
    <xf numFmtId="164" fontId="4" fillId="6" borderId="70" xfId="1" applyNumberFormat="1" applyFont="1" applyFill="1" applyBorder="1" applyAlignment="1" applyProtection="1">
      <alignment horizontal="right"/>
      <protection locked="0"/>
    </xf>
    <xf numFmtId="164" fontId="4" fillId="9" borderId="71" xfId="1" applyNumberFormat="1" applyFont="1" applyFill="1" applyBorder="1" applyAlignment="1" applyProtection="1">
      <alignment horizontal="right"/>
    </xf>
    <xf numFmtId="164" fontId="2" fillId="5" borderId="42" xfId="1" applyNumberFormat="1" applyFont="1" applyFill="1" applyBorder="1" applyAlignment="1" applyProtection="1">
      <alignment horizontal="right"/>
    </xf>
    <xf numFmtId="164" fontId="2" fillId="5" borderId="43" xfId="1" applyNumberFormat="1" applyFont="1" applyFill="1" applyBorder="1" applyAlignment="1" applyProtection="1">
      <alignment horizontal="right"/>
    </xf>
    <xf numFmtId="164" fontId="2" fillId="5" borderId="44" xfId="1" applyNumberFormat="1" applyFont="1" applyFill="1" applyBorder="1" applyAlignment="1" applyProtection="1">
      <alignment horizontal="right"/>
    </xf>
    <xf numFmtId="164" fontId="2" fillId="5" borderId="45" xfId="1" applyNumberFormat="1" applyFont="1" applyFill="1" applyBorder="1" applyAlignment="1" applyProtection="1">
      <alignment horizontal="right"/>
    </xf>
    <xf numFmtId="164" fontId="2" fillId="12" borderId="45" xfId="1" applyNumberFormat="1" applyFont="1" applyFill="1" applyBorder="1" applyAlignment="1" applyProtection="1">
      <alignment horizontal="right"/>
    </xf>
    <xf numFmtId="164" fontId="2" fillId="5" borderId="46" xfId="1" applyNumberFormat="1" applyFont="1" applyFill="1" applyBorder="1" applyAlignment="1" applyProtection="1">
      <alignment horizontal="right"/>
    </xf>
    <xf numFmtId="164" fontId="2" fillId="5" borderId="47" xfId="1" applyNumberFormat="1" applyFont="1" applyFill="1" applyBorder="1" applyAlignment="1" applyProtection="1">
      <alignment horizontal="right"/>
    </xf>
    <xf numFmtId="164" fontId="2" fillId="5" borderId="48" xfId="1" applyNumberFormat="1" applyFont="1" applyFill="1" applyBorder="1" applyAlignment="1" applyProtection="1">
      <alignment horizontal="right"/>
    </xf>
    <xf numFmtId="164" fontId="2" fillId="12" borderId="44" xfId="1" applyNumberFormat="1" applyFont="1" applyFill="1" applyBorder="1" applyAlignment="1" applyProtection="1">
      <alignment horizontal="right"/>
    </xf>
    <xf numFmtId="164" fontId="2" fillId="12" borderId="46" xfId="1" applyNumberFormat="1" applyFont="1" applyFill="1" applyBorder="1" applyAlignment="1" applyProtection="1">
      <alignment horizontal="right"/>
    </xf>
    <xf numFmtId="164" fontId="2" fillId="12" borderId="49" xfId="1" applyNumberFormat="1" applyFont="1" applyFill="1" applyBorder="1" applyAlignment="1" applyProtection="1">
      <alignment horizontal="right"/>
    </xf>
    <xf numFmtId="164" fontId="2" fillId="13" borderId="50" xfId="1" applyNumberFormat="1" applyFont="1" applyFill="1" applyBorder="1" applyAlignment="1" applyProtection="1">
      <alignment horizontal="right"/>
    </xf>
    <xf numFmtId="1" fontId="23" fillId="0" borderId="0" xfId="0" applyNumberFormat="1" applyFont="1"/>
    <xf numFmtId="0" fontId="29" fillId="0" borderId="0" xfId="0" applyFont="1"/>
    <xf numFmtId="1" fontId="25" fillId="6" borderId="72" xfId="0" applyNumberFormat="1" applyFont="1" applyFill="1" applyBorder="1" applyAlignment="1">
      <alignment horizontal="center" vertical="center" wrapText="1"/>
    </xf>
    <xf numFmtId="1" fontId="19" fillId="2" borderId="20" xfId="0" applyNumberFormat="1" applyFont="1" applyFill="1" applyBorder="1"/>
    <xf numFmtId="1" fontId="19" fillId="2" borderId="23" xfId="0" applyNumberFormat="1" applyFont="1" applyFill="1" applyBorder="1"/>
    <xf numFmtId="1" fontId="25" fillId="6" borderId="73" xfId="0" applyNumberFormat="1" applyFont="1" applyFill="1" applyBorder="1" applyAlignment="1">
      <alignment horizontal="center" vertical="center" wrapText="1"/>
    </xf>
    <xf numFmtId="164" fontId="22" fillId="6" borderId="74" xfId="0" applyNumberFormat="1" applyFont="1" applyFill="1" applyBorder="1" applyAlignment="1">
      <alignment horizontal="right"/>
    </xf>
    <xf numFmtId="164" fontId="22" fillId="6" borderId="75" xfId="0" applyNumberFormat="1" applyFont="1" applyFill="1" applyBorder="1" applyAlignment="1">
      <alignment horizontal="right"/>
    </xf>
    <xf numFmtId="164" fontId="23" fillId="6" borderId="75" xfId="1" applyNumberFormat="1" applyFont="1" applyFill="1" applyBorder="1" applyAlignment="1" applyProtection="1">
      <alignment horizontal="right"/>
    </xf>
    <xf numFmtId="164" fontId="22" fillId="6" borderId="75" xfId="0" applyNumberFormat="1" applyFont="1" applyFill="1" applyBorder="1" applyAlignment="1" applyProtection="1">
      <alignment horizontal="right"/>
      <protection locked="0"/>
    </xf>
    <xf numFmtId="164" fontId="25" fillId="6" borderId="75" xfId="1" applyNumberFormat="1" applyFont="1" applyFill="1" applyBorder="1" applyAlignment="1" applyProtection="1">
      <alignment horizontal="right"/>
      <protection locked="0"/>
    </xf>
    <xf numFmtId="164" fontId="30" fillId="6" borderId="75" xfId="0" applyNumberFormat="1" applyFont="1" applyFill="1" applyBorder="1" applyAlignment="1" applyProtection="1">
      <alignment horizontal="right"/>
      <protection locked="0"/>
    </xf>
    <xf numFmtId="164" fontId="22" fillId="6" borderId="75" xfId="1" applyNumberFormat="1" applyFont="1" applyFill="1" applyBorder="1" applyAlignment="1" applyProtection="1">
      <alignment horizontal="right"/>
      <protection locked="0"/>
    </xf>
    <xf numFmtId="164" fontId="22" fillId="6" borderId="74" xfId="0" applyNumberFormat="1" applyFont="1" applyFill="1" applyBorder="1" applyAlignment="1" applyProtection="1">
      <alignment horizontal="right"/>
      <protection locked="0"/>
    </xf>
    <xf numFmtId="164" fontId="23" fillId="6" borderId="75" xfId="0" applyNumberFormat="1" applyFont="1" applyFill="1" applyBorder="1" applyAlignment="1">
      <alignment horizontal="right"/>
    </xf>
    <xf numFmtId="164" fontId="23" fillId="6" borderId="74" xfId="0" applyNumberFormat="1" applyFont="1" applyFill="1" applyBorder="1" applyAlignment="1" applyProtection="1">
      <alignment horizontal="right"/>
      <protection locked="0"/>
    </xf>
    <xf numFmtId="164" fontId="23" fillId="6" borderId="75" xfId="0" applyNumberFormat="1" applyFont="1" applyFill="1" applyBorder="1" applyAlignment="1" applyProtection="1">
      <alignment horizontal="right"/>
      <protection locked="0"/>
    </xf>
    <xf numFmtId="164" fontId="23" fillId="6" borderId="75" xfId="1" applyNumberFormat="1" applyFont="1" applyFill="1" applyBorder="1" applyAlignment="1" applyProtection="1">
      <alignment horizontal="right"/>
      <protection locked="0"/>
    </xf>
    <xf numFmtId="164" fontId="23" fillId="6" borderId="76" xfId="1" applyNumberFormat="1" applyFont="1" applyFill="1" applyBorder="1" applyAlignment="1" applyProtection="1">
      <alignment horizontal="right"/>
      <protection locked="0"/>
    </xf>
    <xf numFmtId="164" fontId="23" fillId="6" borderId="77" xfId="1" applyNumberFormat="1" applyFont="1" applyFill="1" applyBorder="1" applyAlignment="1" applyProtection="1">
      <alignment horizontal="right"/>
      <protection locked="0"/>
    </xf>
    <xf numFmtId="164" fontId="19" fillId="6" borderId="12" xfId="0" applyNumberFormat="1" applyFont="1" applyFill="1" applyBorder="1" applyAlignment="1">
      <alignment horizontal="right"/>
    </xf>
    <xf numFmtId="164" fontId="19" fillId="6" borderId="1" xfId="0" applyNumberFormat="1" applyFont="1" applyFill="1" applyBorder="1" applyAlignment="1">
      <alignment horizontal="right"/>
    </xf>
    <xf numFmtId="164" fontId="19" fillId="6" borderId="1" xfId="0" applyNumberFormat="1" applyFont="1" applyFill="1" applyBorder="1" applyAlignment="1" applyProtection="1">
      <alignment horizontal="right"/>
      <protection locked="0"/>
    </xf>
    <xf numFmtId="164" fontId="19" fillId="6" borderId="12" xfId="0" applyNumberFormat="1" applyFont="1" applyFill="1" applyBorder="1" applyAlignment="1" applyProtection="1">
      <alignment horizontal="right"/>
      <protection locked="0"/>
    </xf>
    <xf numFmtId="164" fontId="23" fillId="7" borderId="29" xfId="1" applyNumberFormat="1" applyFont="1" applyFill="1" applyBorder="1" applyAlignment="1" applyProtection="1">
      <alignment horizontal="right"/>
    </xf>
    <xf numFmtId="164" fontId="22" fillId="6" borderId="29" xfId="0" applyNumberFormat="1" applyFont="1" applyFill="1" applyBorder="1" applyAlignment="1" applyProtection="1">
      <alignment horizontal="right"/>
      <protection locked="0"/>
    </xf>
    <xf numFmtId="164" fontId="25" fillId="6" borderId="29" xfId="1" applyNumberFormat="1" applyFont="1" applyFill="1" applyBorder="1" applyAlignment="1" applyProtection="1">
      <alignment horizontal="right"/>
      <protection locked="0"/>
    </xf>
    <xf numFmtId="164" fontId="30" fillId="6" borderId="29" xfId="0" applyNumberFormat="1" applyFont="1" applyFill="1" applyBorder="1" applyAlignment="1" applyProtection="1">
      <alignment horizontal="right"/>
      <protection locked="0"/>
    </xf>
    <xf numFmtId="164" fontId="31" fillId="6" borderId="29" xfId="1" applyNumberFormat="1" applyFont="1" applyFill="1" applyBorder="1" applyAlignment="1" applyProtection="1">
      <alignment horizontal="right"/>
      <protection locked="0"/>
    </xf>
    <xf numFmtId="164" fontId="22" fillId="6" borderId="29" xfId="1" applyNumberFormat="1" applyFont="1" applyFill="1" applyBorder="1" applyAlignment="1" applyProtection="1">
      <alignment horizontal="right"/>
      <protection locked="0"/>
    </xf>
    <xf numFmtId="164" fontId="23" fillId="7" borderId="29" xfId="1" applyNumberFormat="1" applyFont="1" applyFill="1" applyBorder="1" applyAlignment="1" applyProtection="1">
      <alignment horizontal="right"/>
      <protection locked="0"/>
    </xf>
    <xf numFmtId="164" fontId="29" fillId="10" borderId="45" xfId="1" applyNumberFormat="1" applyFont="1" applyFill="1" applyBorder="1" applyAlignment="1" applyProtection="1">
      <alignment horizontal="right"/>
    </xf>
    <xf numFmtId="164" fontId="25" fillId="6" borderId="29" xfId="1" applyNumberFormat="1" applyFont="1" applyFill="1" applyBorder="1" applyAlignment="1" applyProtection="1">
      <alignment horizontal="right"/>
    </xf>
    <xf numFmtId="164" fontId="23" fillId="7" borderId="29" xfId="0" applyNumberFormat="1" applyFont="1" applyFill="1" applyBorder="1" applyAlignment="1">
      <alignment horizontal="right"/>
    </xf>
    <xf numFmtId="164" fontId="23" fillId="6" borderId="29" xfId="1" applyNumberFormat="1" applyFont="1" applyFill="1" applyBorder="1" applyAlignment="1" applyProtection="1">
      <alignment horizontal="right"/>
      <protection locked="0"/>
    </xf>
    <xf numFmtId="164" fontId="22" fillId="6" borderId="56" xfId="1" applyNumberFormat="1" applyFont="1" applyFill="1" applyBorder="1" applyAlignment="1" applyProtection="1">
      <alignment horizontal="right"/>
      <protection locked="0"/>
    </xf>
    <xf numFmtId="164" fontId="29" fillId="12" borderId="45" xfId="1" applyNumberFormat="1" applyFont="1" applyFill="1" applyBorder="1" applyAlignment="1" applyProtection="1">
      <alignment horizontal="right"/>
    </xf>
    <xf numFmtId="164" fontId="23" fillId="7" borderId="26" xfId="1" applyNumberFormat="1" applyFont="1" applyFill="1" applyBorder="1" applyAlignment="1" applyProtection="1">
      <alignment horizontal="right"/>
    </xf>
    <xf numFmtId="164" fontId="23" fillId="6" borderId="26" xfId="1" applyNumberFormat="1" applyFont="1" applyFill="1" applyBorder="1" applyAlignment="1" applyProtection="1">
      <alignment horizontal="right"/>
    </xf>
    <xf numFmtId="164" fontId="19" fillId="6" borderId="26" xfId="0" applyNumberFormat="1" applyFont="1" applyFill="1" applyBorder="1" applyAlignment="1" applyProtection="1">
      <alignment horizontal="right"/>
      <protection locked="0"/>
    </xf>
    <xf numFmtId="164" fontId="22" fillId="6" borderId="26" xfId="0" applyNumberFormat="1" applyFont="1" applyFill="1" applyBorder="1" applyAlignment="1" applyProtection="1">
      <alignment horizontal="right"/>
      <protection locked="0"/>
    </xf>
    <xf numFmtId="164" fontId="25" fillId="6" borderId="26" xfId="1" applyNumberFormat="1" applyFont="1" applyFill="1" applyBorder="1" applyAlignment="1" applyProtection="1">
      <alignment horizontal="right"/>
      <protection locked="0"/>
    </xf>
    <xf numFmtId="164" fontId="30" fillId="6" borderId="26" xfId="0" applyNumberFormat="1" applyFont="1" applyFill="1" applyBorder="1" applyAlignment="1" applyProtection="1">
      <alignment horizontal="right"/>
      <protection locked="0"/>
    </xf>
    <xf numFmtId="164" fontId="31" fillId="6" borderId="26" xfId="1" applyNumberFormat="1" applyFont="1" applyFill="1" applyBorder="1" applyAlignment="1" applyProtection="1">
      <alignment horizontal="right"/>
      <protection locked="0"/>
    </xf>
    <xf numFmtId="164" fontId="22" fillId="6" borderId="26" xfId="1" applyNumberFormat="1" applyFont="1" applyFill="1" applyBorder="1" applyAlignment="1" applyProtection="1">
      <alignment horizontal="right"/>
      <protection locked="0"/>
    </xf>
    <xf numFmtId="164" fontId="19" fillId="6" borderId="26" xfId="1" applyNumberFormat="1" applyFont="1" applyFill="1" applyBorder="1" applyAlignment="1" applyProtection="1">
      <alignment horizontal="right"/>
      <protection locked="0"/>
    </xf>
    <xf numFmtId="164" fontId="23" fillId="7" borderId="26" xfId="1" applyNumberFormat="1" applyFont="1" applyFill="1" applyBorder="1" applyAlignment="1" applyProtection="1">
      <alignment horizontal="right"/>
      <protection locked="0"/>
    </xf>
    <xf numFmtId="164" fontId="29" fillId="10" borderId="44" xfId="1" applyNumberFormat="1" applyFont="1" applyFill="1" applyBorder="1" applyAlignment="1" applyProtection="1">
      <alignment horizontal="right"/>
    </xf>
    <xf numFmtId="164" fontId="25" fillId="6" borderId="26" xfId="1" applyNumberFormat="1" applyFont="1" applyFill="1" applyBorder="1" applyAlignment="1" applyProtection="1">
      <alignment horizontal="right"/>
    </xf>
    <xf numFmtId="164" fontId="23" fillId="6" borderId="26" xfId="1" applyNumberFormat="1" applyFont="1" applyFill="1" applyBorder="1" applyAlignment="1" applyProtection="1">
      <alignment horizontal="right"/>
      <protection locked="0"/>
    </xf>
    <xf numFmtId="164" fontId="23" fillId="6" borderId="36" xfId="0" applyNumberFormat="1" applyFont="1" applyFill="1" applyBorder="1" applyAlignment="1" applyProtection="1">
      <alignment horizontal="right"/>
      <protection locked="0"/>
    </xf>
    <xf numFmtId="164" fontId="23" fillId="6" borderId="26" xfId="0" applyNumberFormat="1" applyFont="1" applyFill="1" applyBorder="1" applyAlignment="1" applyProtection="1">
      <alignment horizontal="right"/>
      <protection locked="0"/>
    </xf>
    <xf numFmtId="164" fontId="19" fillId="6" borderId="36" xfId="0" applyNumberFormat="1" applyFont="1" applyFill="1" applyBorder="1" applyAlignment="1" applyProtection="1">
      <alignment horizontal="right"/>
      <protection locked="0"/>
    </xf>
    <xf numFmtId="164" fontId="22" fillId="6" borderId="55" xfId="1" applyNumberFormat="1" applyFont="1" applyFill="1" applyBorder="1" applyAlignment="1" applyProtection="1">
      <alignment horizontal="right"/>
      <protection locked="0"/>
    </xf>
    <xf numFmtId="164" fontId="23" fillId="6" borderId="55" xfId="1" applyNumberFormat="1" applyFont="1" applyFill="1" applyBorder="1" applyAlignment="1" applyProtection="1">
      <alignment horizontal="right"/>
      <protection locked="0"/>
    </xf>
    <xf numFmtId="164" fontId="23" fillId="6" borderId="65" xfId="1" applyNumberFormat="1" applyFont="1" applyFill="1" applyBorder="1" applyAlignment="1" applyProtection="1">
      <alignment horizontal="right"/>
      <protection locked="0"/>
    </xf>
    <xf numFmtId="164" fontId="29" fillId="12" borderId="44" xfId="1" applyNumberFormat="1" applyFont="1" applyFill="1" applyBorder="1" applyAlignment="1" applyProtection="1">
      <alignment horizontal="right"/>
    </xf>
    <xf numFmtId="164" fontId="6" fillId="2" borderId="28" xfId="1" applyNumberFormat="1" applyFont="1" applyFill="1" applyBorder="1" applyProtection="1">
      <protection locked="0"/>
    </xf>
    <xf numFmtId="164" fontId="5" fillId="2" borderId="27" xfId="1" applyNumberFormat="1" applyFont="1" applyFill="1" applyBorder="1" applyProtection="1"/>
    <xf numFmtId="164" fontId="6" fillId="2" borderId="27" xfId="1" quotePrefix="1" applyNumberFormat="1" applyFont="1" applyFill="1" applyBorder="1" applyProtection="1">
      <protection locked="0"/>
    </xf>
    <xf numFmtId="164" fontId="6" fillId="2" borderId="27" xfId="1" applyNumberFormat="1" applyFont="1" applyFill="1" applyBorder="1" applyProtection="1">
      <protection locked="0"/>
    </xf>
    <xf numFmtId="164" fontId="5" fillId="2" borderId="28" xfId="1" applyNumberFormat="1" applyFont="1" applyFill="1" applyBorder="1" applyProtection="1"/>
    <xf numFmtId="164" fontId="5" fillId="6" borderId="29" xfId="1" applyNumberFormat="1" applyFont="1" applyFill="1" applyBorder="1" applyProtection="1"/>
    <xf numFmtId="164" fontId="6" fillId="6" borderId="29" xfId="1" applyNumberFormat="1" applyFont="1" applyFill="1" applyBorder="1" applyProtection="1">
      <protection locked="0"/>
    </xf>
    <xf numFmtId="164" fontId="5" fillId="2" borderId="30" xfId="1" applyNumberFormat="1" applyFont="1" applyFill="1" applyBorder="1" applyProtection="1"/>
    <xf numFmtId="164" fontId="6" fillId="2" borderId="30" xfId="1" applyNumberFormat="1" applyFont="1" applyFill="1" applyBorder="1" applyProtection="1">
      <protection locked="0"/>
    </xf>
    <xf numFmtId="164" fontId="6" fillId="2" borderId="28" xfId="1" applyNumberFormat="1" applyFont="1" applyFill="1" applyBorder="1" applyProtection="1"/>
    <xf numFmtId="164" fontId="5" fillId="6" borderId="30" xfId="1" applyNumberFormat="1" applyFont="1" applyFill="1" applyBorder="1" applyProtection="1"/>
    <xf numFmtId="164" fontId="6" fillId="6" borderId="30" xfId="1" applyNumberFormat="1" applyFont="1" applyFill="1" applyBorder="1" applyProtection="1">
      <protection locked="0"/>
    </xf>
    <xf numFmtId="164" fontId="5" fillId="9" borderId="33" xfId="1" applyNumberFormat="1" applyFont="1" applyFill="1" applyBorder="1" applyProtection="1"/>
    <xf numFmtId="164" fontId="6" fillId="9" borderId="33" xfId="1" applyNumberFormat="1" applyFont="1" applyFill="1" applyBorder="1" applyProtection="1"/>
    <xf numFmtId="2" fontId="19" fillId="0" borderId="0" xfId="0" applyNumberFormat="1" applyFont="1"/>
    <xf numFmtId="164" fontId="6" fillId="0" borderId="28" xfId="1" applyNumberFormat="1" applyFont="1" applyFill="1" applyBorder="1" applyProtection="1">
      <protection locked="0"/>
    </xf>
    <xf numFmtId="2" fontId="21" fillId="0" borderId="0" xfId="0" applyNumberFormat="1" applyFont="1"/>
    <xf numFmtId="2" fontId="20" fillId="0" borderId="0" xfId="0" applyNumberFormat="1" applyFont="1"/>
    <xf numFmtId="2" fontId="22" fillId="0" borderId="0" xfId="0" applyNumberFormat="1" applyFont="1"/>
    <xf numFmtId="164" fontId="4" fillId="3" borderId="28" xfId="1" applyNumberFormat="1" applyFont="1" applyFill="1" applyBorder="1" applyProtection="1"/>
    <xf numFmtId="164" fontId="4" fillId="2" borderId="28" xfId="1" applyNumberFormat="1" applyFont="1" applyFill="1" applyBorder="1" applyProtection="1"/>
    <xf numFmtId="164" fontId="5" fillId="2" borderId="26" xfId="1" applyNumberFormat="1" applyFont="1" applyFill="1" applyBorder="1" applyProtection="1"/>
    <xf numFmtId="164" fontId="5" fillId="2" borderId="29" xfId="1" applyNumberFormat="1" applyFont="1" applyFill="1" applyBorder="1" applyProtection="1"/>
    <xf numFmtId="164" fontId="25" fillId="6" borderId="75" xfId="1" applyNumberFormat="1" applyFont="1" applyFill="1" applyBorder="1" applyProtection="1"/>
    <xf numFmtId="164" fontId="5" fillId="2" borderId="25" xfId="1" applyNumberFormat="1" applyFont="1" applyFill="1" applyBorder="1" applyProtection="1"/>
    <xf numFmtId="164" fontId="5" fillId="2" borderId="31" xfId="1" applyNumberFormat="1" applyFont="1" applyFill="1" applyBorder="1" applyProtection="1"/>
    <xf numFmtId="164" fontId="5" fillId="6" borderId="26" xfId="1" applyNumberFormat="1" applyFont="1" applyFill="1" applyBorder="1" applyProtection="1"/>
    <xf numFmtId="164" fontId="25" fillId="6" borderId="1" xfId="1" applyNumberFormat="1" applyFont="1" applyFill="1" applyBorder="1" applyProtection="1"/>
    <xf numFmtId="164" fontId="5" fillId="6" borderId="32" xfId="1" applyNumberFormat="1" applyFont="1" applyFill="1" applyBorder="1" applyProtection="1"/>
    <xf numFmtId="164" fontId="6" fillId="2" borderId="26" xfId="1" applyNumberFormat="1" applyFont="1" applyFill="1" applyBorder="1" applyProtection="1">
      <protection locked="0"/>
    </xf>
    <xf numFmtId="164" fontId="6" fillId="2" borderId="29" xfId="1" applyNumberFormat="1" applyFont="1" applyFill="1" applyBorder="1" applyProtection="1">
      <protection locked="0"/>
    </xf>
    <xf numFmtId="164" fontId="22" fillId="6" borderId="75" xfId="1" applyNumberFormat="1" applyFont="1" applyFill="1" applyBorder="1" applyProtection="1">
      <protection locked="0"/>
    </xf>
    <xf numFmtId="164" fontId="6" fillId="2" borderId="25" xfId="1" applyNumberFormat="1" applyFont="1" applyFill="1" applyBorder="1" applyProtection="1"/>
    <xf numFmtId="164" fontId="6" fillId="2" borderId="31" xfId="1" applyNumberFormat="1" applyFont="1" applyFill="1" applyBorder="1" applyProtection="1">
      <protection locked="0"/>
    </xf>
    <xf numFmtId="164" fontId="6" fillId="6" borderId="26" xfId="1" applyNumberFormat="1" applyFont="1" applyFill="1" applyBorder="1" applyProtection="1">
      <protection locked="0"/>
    </xf>
    <xf numFmtId="164" fontId="22" fillId="6" borderId="1" xfId="1" applyNumberFormat="1" applyFont="1" applyFill="1" applyBorder="1" applyProtection="1">
      <protection locked="0"/>
    </xf>
    <xf numFmtId="164" fontId="6" fillId="6" borderId="32" xfId="1" applyNumberFormat="1" applyFont="1" applyFill="1" applyBorder="1" applyProtection="1">
      <protection locked="0"/>
    </xf>
    <xf numFmtId="164" fontId="4" fillId="3" borderId="27" xfId="1" applyNumberFormat="1" applyFont="1" applyFill="1" applyBorder="1" applyProtection="1"/>
    <xf numFmtId="164" fontId="4" fillId="3" borderId="29" xfId="1" applyNumberFormat="1" applyFont="1" applyFill="1" applyBorder="1" applyProtection="1"/>
    <xf numFmtId="164" fontId="4" fillId="7" borderId="29" xfId="1" applyNumberFormat="1" applyFont="1" applyFill="1" applyBorder="1" applyProtection="1"/>
    <xf numFmtId="164" fontId="23" fillId="7" borderId="75" xfId="1" applyNumberFormat="1" applyFont="1" applyFill="1" applyBorder="1" applyProtection="1"/>
    <xf numFmtId="164" fontId="4" fillId="3" borderId="30" xfId="1" applyNumberFormat="1" applyFont="1" applyFill="1" applyBorder="1" applyProtection="1"/>
    <xf numFmtId="164" fontId="4" fillId="3" borderId="25" xfId="1" applyNumberFormat="1" applyFont="1" applyFill="1" applyBorder="1" applyProtection="1"/>
    <xf numFmtId="164" fontId="4" fillId="3" borderId="31" xfId="1" applyNumberFormat="1" applyFont="1" applyFill="1" applyBorder="1" applyProtection="1"/>
    <xf numFmtId="164" fontId="4" fillId="7" borderId="26" xfId="1" applyNumberFormat="1" applyFont="1" applyFill="1" applyBorder="1" applyProtection="1"/>
    <xf numFmtId="164" fontId="23" fillId="7" borderId="1" xfId="1" applyNumberFormat="1" applyFont="1" applyFill="1" applyBorder="1" applyProtection="1"/>
    <xf numFmtId="164" fontId="4" fillId="7" borderId="30" xfId="1" applyNumberFormat="1" applyFont="1" applyFill="1" applyBorder="1" applyProtection="1"/>
    <xf numFmtId="164" fontId="4" fillId="7" borderId="32" xfId="1" applyNumberFormat="1" applyFont="1" applyFill="1" applyBorder="1" applyProtection="1"/>
    <xf numFmtId="164" fontId="4" fillId="8" borderId="33" xfId="1" applyNumberFormat="1" applyFont="1" applyFill="1" applyBorder="1" applyProtection="1"/>
    <xf numFmtId="164" fontId="5" fillId="2" borderId="27" xfId="1" applyNumberFormat="1" applyFont="1" applyFill="1" applyBorder="1" applyProtection="1">
      <protection locked="0"/>
    </xf>
    <xf numFmtId="164" fontId="4" fillId="3" borderId="26" xfId="1" applyNumberFormat="1" applyFont="1" applyFill="1" applyBorder="1" applyProtection="1"/>
    <xf numFmtId="164" fontId="4" fillId="2" borderId="27" xfId="1" applyNumberFormat="1" applyFont="1" applyFill="1" applyBorder="1" applyProtection="1"/>
    <xf numFmtId="164" fontId="4" fillId="2" borderId="26" xfId="1" applyNumberFormat="1" applyFont="1" applyFill="1" applyBorder="1" applyProtection="1"/>
    <xf numFmtId="164" fontId="4" fillId="2" borderId="29" xfId="1" applyNumberFormat="1" applyFont="1" applyFill="1" applyBorder="1" applyProtection="1"/>
    <xf numFmtId="164" fontId="4" fillId="6" borderId="29" xfId="1" applyNumberFormat="1" applyFont="1" applyFill="1" applyBorder="1" applyProtection="1"/>
    <xf numFmtId="164" fontId="23" fillId="6" borderId="75" xfId="1" applyNumberFormat="1" applyFont="1" applyFill="1" applyBorder="1" applyProtection="1"/>
    <xf numFmtId="164" fontId="4" fillId="2" borderId="30" xfId="1" applyNumberFormat="1" applyFont="1" applyFill="1" applyBorder="1" applyProtection="1"/>
    <xf numFmtId="164" fontId="4" fillId="2" borderId="31" xfId="1" applyNumberFormat="1" applyFont="1" applyFill="1" applyBorder="1" applyProtection="1"/>
    <xf numFmtId="164" fontId="4" fillId="6" borderId="26" xfId="1" applyNumberFormat="1" applyFont="1" applyFill="1" applyBorder="1" applyProtection="1"/>
    <xf numFmtId="164" fontId="23" fillId="6" borderId="1" xfId="1" applyNumberFormat="1" applyFont="1" applyFill="1" applyBorder="1" applyProtection="1"/>
    <xf numFmtId="164" fontId="4" fillId="6" borderId="30" xfId="1" applyNumberFormat="1" applyFont="1" applyFill="1" applyBorder="1" applyProtection="1"/>
    <xf numFmtId="164" fontId="4" fillId="6" borderId="32" xfId="1" applyNumberFormat="1" applyFont="1" applyFill="1" applyBorder="1" applyProtection="1"/>
    <xf numFmtId="164" fontId="4" fillId="9" borderId="33" xfId="1" applyNumberFormat="1" applyFont="1" applyFill="1" applyBorder="1" applyProtection="1"/>
    <xf numFmtId="164" fontId="6" fillId="2" borderId="27" xfId="0" applyNumberFormat="1" applyFont="1" applyFill="1" applyBorder="1" applyProtection="1">
      <protection locked="0"/>
    </xf>
    <xf numFmtId="164" fontId="6" fillId="2" borderId="28" xfId="0" applyNumberFormat="1" applyFont="1" applyFill="1" applyBorder="1" applyProtection="1">
      <protection locked="0"/>
    </xf>
    <xf numFmtId="164" fontId="6" fillId="2" borderId="26" xfId="0" applyNumberFormat="1" applyFont="1" applyFill="1" applyBorder="1" applyProtection="1">
      <protection locked="0"/>
    </xf>
    <xf numFmtId="164" fontId="6" fillId="2" borderId="29" xfId="0" applyNumberFormat="1" applyFont="1" applyFill="1" applyBorder="1" applyProtection="1">
      <protection locked="0"/>
    </xf>
    <xf numFmtId="164" fontId="6" fillId="6" borderId="29" xfId="0" applyNumberFormat="1" applyFont="1" applyFill="1" applyBorder="1" applyProtection="1">
      <protection locked="0"/>
    </xf>
    <xf numFmtId="164" fontId="22" fillId="6" borderId="75" xfId="0" applyNumberFormat="1" applyFont="1" applyFill="1" applyBorder="1" applyProtection="1">
      <protection locked="0"/>
    </xf>
    <xf numFmtId="164" fontId="6" fillId="2" borderId="30" xfId="0" applyNumberFormat="1" applyFont="1" applyFill="1" applyBorder="1" applyProtection="1">
      <protection locked="0"/>
    </xf>
    <xf numFmtId="164" fontId="6" fillId="2" borderId="28" xfId="0" applyNumberFormat="1" applyFont="1" applyFill="1" applyBorder="1"/>
    <xf numFmtId="164" fontId="6" fillId="2" borderId="25" xfId="0" applyNumberFormat="1" applyFont="1" applyFill="1" applyBorder="1"/>
    <xf numFmtId="164" fontId="0" fillId="2" borderId="31" xfId="0" applyNumberFormat="1" applyFill="1" applyBorder="1" applyProtection="1">
      <protection locked="0"/>
    </xf>
    <xf numFmtId="164" fontId="0" fillId="6" borderId="26" xfId="0" applyNumberFormat="1" applyFill="1" applyBorder="1" applyProtection="1">
      <protection locked="0"/>
    </xf>
    <xf numFmtId="164" fontId="19" fillId="6" borderId="1" xfId="0" applyNumberFormat="1" applyFont="1" applyFill="1" applyBorder="1" applyProtection="1">
      <protection locked="0"/>
    </xf>
    <xf numFmtId="164" fontId="0" fillId="6" borderId="30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164" fontId="6" fillId="6" borderId="26" xfId="0" applyNumberFormat="1" applyFont="1" applyFill="1" applyBorder="1" applyProtection="1">
      <protection locked="0"/>
    </xf>
    <xf numFmtId="164" fontId="6" fillId="6" borderId="30" xfId="0" applyNumberFormat="1" applyFont="1" applyFill="1" applyBorder="1" applyProtection="1">
      <protection locked="0"/>
    </xf>
    <xf numFmtId="164" fontId="6" fillId="6" borderId="32" xfId="0" applyNumberFormat="1" applyFont="1" applyFill="1" applyBorder="1" applyProtection="1">
      <protection locked="0"/>
    </xf>
    <xf numFmtId="164" fontId="1" fillId="9" borderId="33" xfId="0" applyNumberFormat="1" applyFont="1" applyFill="1" applyBorder="1" applyProtection="1">
      <protection locked="0"/>
    </xf>
    <xf numFmtId="164" fontId="6" fillId="2" borderId="31" xfId="0" applyNumberFormat="1" applyFont="1" applyFill="1" applyBorder="1" applyProtection="1">
      <protection locked="0"/>
    </xf>
    <xf numFmtId="164" fontId="22" fillId="6" borderId="1" xfId="0" applyNumberFormat="1" applyFont="1" applyFill="1" applyBorder="1" applyProtection="1">
      <protection locked="0"/>
    </xf>
    <xf numFmtId="164" fontId="6" fillId="9" borderId="33" xfId="0" applyNumberFormat="1" applyFont="1" applyFill="1" applyBorder="1"/>
    <xf numFmtId="164" fontId="10" fillId="2" borderId="27" xfId="0" applyNumberFormat="1" applyFont="1" applyFill="1" applyBorder="1" applyProtection="1">
      <protection locked="0"/>
    </xf>
    <xf numFmtId="164" fontId="10" fillId="2" borderId="28" xfId="0" applyNumberFormat="1" applyFont="1" applyFill="1" applyBorder="1" applyProtection="1">
      <protection locked="0"/>
    </xf>
    <xf numFmtId="164" fontId="10" fillId="2" borderId="26" xfId="0" applyNumberFormat="1" applyFont="1" applyFill="1" applyBorder="1" applyProtection="1">
      <protection locked="0"/>
    </xf>
    <xf numFmtId="164" fontId="10" fillId="2" borderId="29" xfId="0" applyNumberFormat="1" applyFont="1" applyFill="1" applyBorder="1" applyProtection="1">
      <protection locked="0"/>
    </xf>
    <xf numFmtId="164" fontId="10" fillId="6" borderId="29" xfId="0" applyNumberFormat="1" applyFont="1" applyFill="1" applyBorder="1" applyProtection="1">
      <protection locked="0"/>
    </xf>
    <xf numFmtId="164" fontId="30" fillId="6" borderId="75" xfId="0" applyNumberFormat="1" applyFont="1" applyFill="1" applyBorder="1" applyProtection="1">
      <protection locked="0"/>
    </xf>
    <xf numFmtId="164" fontId="10" fillId="2" borderId="30" xfId="0" applyNumberFormat="1" applyFont="1" applyFill="1" applyBorder="1" applyProtection="1">
      <protection locked="0"/>
    </xf>
    <xf numFmtId="164" fontId="10" fillId="2" borderId="28" xfId="0" applyNumberFormat="1" applyFont="1" applyFill="1" applyBorder="1"/>
    <xf numFmtId="164" fontId="10" fillId="2" borderId="25" xfId="0" applyNumberFormat="1" applyFont="1" applyFill="1" applyBorder="1"/>
    <xf numFmtId="164" fontId="10" fillId="2" borderId="31" xfId="0" applyNumberFormat="1" applyFont="1" applyFill="1" applyBorder="1" applyProtection="1">
      <protection locked="0"/>
    </xf>
    <xf numFmtId="164" fontId="10" fillId="6" borderId="26" xfId="0" applyNumberFormat="1" applyFont="1" applyFill="1" applyBorder="1" applyProtection="1">
      <protection locked="0"/>
    </xf>
    <xf numFmtId="164" fontId="30" fillId="6" borderId="1" xfId="0" applyNumberFormat="1" applyFont="1" applyFill="1" applyBorder="1" applyProtection="1">
      <protection locked="0"/>
    </xf>
    <xf numFmtId="164" fontId="10" fillId="6" borderId="30" xfId="0" applyNumberFormat="1" applyFont="1" applyFill="1" applyBorder="1" applyProtection="1">
      <protection locked="0"/>
    </xf>
    <xf numFmtId="164" fontId="10" fillId="6" borderId="32" xfId="0" applyNumberFormat="1" applyFont="1" applyFill="1" applyBorder="1" applyProtection="1">
      <protection locked="0"/>
    </xf>
    <xf numFmtId="164" fontId="10" fillId="9" borderId="33" xfId="0" applyNumberFormat="1" applyFont="1" applyFill="1" applyBorder="1"/>
    <xf numFmtId="164" fontId="10" fillId="2" borderId="28" xfId="1" applyNumberFormat="1" applyFont="1" applyFill="1" applyBorder="1" applyProtection="1">
      <protection locked="0"/>
    </xf>
    <xf numFmtId="164" fontId="10" fillId="2" borderId="25" xfId="1" applyNumberFormat="1" applyFont="1" applyFill="1" applyBorder="1" applyProtection="1"/>
    <xf numFmtId="164" fontId="10" fillId="6" borderId="26" xfId="1" applyNumberFormat="1" applyFont="1" applyFill="1" applyBorder="1" applyProtection="1">
      <protection locked="0"/>
    </xf>
    <xf numFmtId="164" fontId="4" fillId="2" borderId="25" xfId="1" applyNumberFormat="1" applyFont="1" applyFill="1" applyBorder="1" applyProtection="1"/>
    <xf numFmtId="164" fontId="0" fillId="2" borderId="31" xfId="1" applyNumberFormat="1" applyFont="1" applyFill="1" applyBorder="1" applyProtection="1">
      <protection locked="0"/>
    </xf>
    <xf numFmtId="164" fontId="1" fillId="6" borderId="26" xfId="1" applyNumberFormat="1" applyFont="1" applyFill="1" applyBorder="1" applyProtection="1">
      <protection locked="0"/>
    </xf>
    <xf numFmtId="164" fontId="19" fillId="6" borderId="1" xfId="1" applyNumberFormat="1" applyFont="1" applyFill="1" applyBorder="1" applyProtection="1">
      <protection locked="0"/>
    </xf>
    <xf numFmtId="164" fontId="1" fillId="6" borderId="30" xfId="1" applyNumberFormat="1" applyFont="1" applyFill="1" applyBorder="1" applyProtection="1">
      <protection locked="0"/>
    </xf>
    <xf numFmtId="164" fontId="1" fillId="6" borderId="29" xfId="1" applyNumberFormat="1" applyFont="1" applyFill="1" applyBorder="1" applyProtection="1">
      <protection locked="0"/>
    </xf>
    <xf numFmtId="164" fontId="0" fillId="2" borderId="28" xfId="1" applyNumberFormat="1" applyFont="1" applyFill="1" applyBorder="1" applyProtection="1">
      <protection locked="0"/>
    </xf>
    <xf numFmtId="164" fontId="1" fillId="9" borderId="33" xfId="1" applyNumberFormat="1" applyFont="1" applyFill="1" applyBorder="1" applyProtection="1"/>
    <xf numFmtId="164" fontId="4" fillId="3" borderId="27" xfId="1" applyNumberFormat="1" applyFont="1" applyFill="1" applyBorder="1" applyProtection="1">
      <protection locked="0"/>
    </xf>
    <xf numFmtId="164" fontId="4" fillId="3" borderId="28" xfId="1" applyNumberFormat="1" applyFont="1" applyFill="1" applyBorder="1" applyProtection="1">
      <protection locked="0"/>
    </xf>
    <xf numFmtId="164" fontId="4" fillId="3" borderId="26" xfId="1" applyNumberFormat="1" applyFont="1" applyFill="1" applyBorder="1" applyProtection="1">
      <protection locked="0"/>
    </xf>
    <xf numFmtId="164" fontId="4" fillId="3" borderId="29" xfId="1" applyNumberFormat="1" applyFont="1" applyFill="1" applyBorder="1" applyProtection="1">
      <protection locked="0"/>
    </xf>
    <xf numFmtId="164" fontId="4" fillId="7" borderId="29" xfId="1" applyNumberFormat="1" applyFont="1" applyFill="1" applyBorder="1" applyProtection="1">
      <protection locked="0"/>
    </xf>
    <xf numFmtId="164" fontId="23" fillId="7" borderId="75" xfId="1" applyNumberFormat="1" applyFont="1" applyFill="1" applyBorder="1" applyProtection="1">
      <protection locked="0"/>
    </xf>
    <xf numFmtId="164" fontId="4" fillId="3" borderId="30" xfId="1" applyNumberFormat="1" applyFont="1" applyFill="1" applyBorder="1" applyProtection="1">
      <protection locked="0"/>
    </xf>
    <xf numFmtId="164" fontId="4" fillId="3" borderId="31" xfId="1" applyNumberFormat="1" applyFont="1" applyFill="1" applyBorder="1" applyProtection="1">
      <protection locked="0"/>
    </xf>
    <xf numFmtId="164" fontId="4" fillId="7" borderId="26" xfId="1" applyNumberFormat="1" applyFont="1" applyFill="1" applyBorder="1" applyProtection="1">
      <protection locked="0"/>
    </xf>
    <xf numFmtId="164" fontId="23" fillId="7" borderId="1" xfId="1" applyNumberFormat="1" applyFont="1" applyFill="1" applyBorder="1" applyProtection="1">
      <protection locked="0"/>
    </xf>
    <xf numFmtId="164" fontId="4" fillId="7" borderId="30" xfId="1" applyNumberFormat="1" applyFont="1" applyFill="1" applyBorder="1" applyProtection="1">
      <protection locked="0"/>
    </xf>
    <xf numFmtId="164" fontId="4" fillId="7" borderId="32" xfId="1" applyNumberFormat="1" applyFont="1" applyFill="1" applyBorder="1" applyProtection="1">
      <protection locked="0"/>
    </xf>
    <xf numFmtId="164" fontId="0" fillId="6" borderId="32" xfId="0" applyNumberFormat="1" applyFill="1" applyBorder="1" applyProtection="1">
      <protection locked="0"/>
    </xf>
    <xf numFmtId="164" fontId="1" fillId="9" borderId="33" xfId="0" applyNumberFormat="1" applyFont="1" applyFill="1" applyBorder="1"/>
    <xf numFmtId="164" fontId="2" fillId="4" borderId="42" xfId="1" applyNumberFormat="1" applyFont="1" applyFill="1" applyBorder="1" applyProtection="1"/>
    <xf numFmtId="164" fontId="2" fillId="4" borderId="43" xfId="1" applyNumberFormat="1" applyFont="1" applyFill="1" applyBorder="1" applyProtection="1"/>
    <xf numFmtId="164" fontId="2" fillId="4" borderId="44" xfId="1" applyNumberFormat="1" applyFont="1" applyFill="1" applyBorder="1" applyProtection="1"/>
    <xf numFmtId="164" fontId="2" fillId="4" borderId="45" xfId="1" applyNumberFormat="1" applyFont="1" applyFill="1" applyBorder="1" applyProtection="1"/>
    <xf numFmtId="164" fontId="2" fillId="10" borderId="45" xfId="1" applyNumberFormat="1" applyFont="1" applyFill="1" applyBorder="1" applyProtection="1"/>
    <xf numFmtId="164" fontId="29" fillId="10" borderId="78" xfId="1" applyNumberFormat="1" applyFont="1" applyFill="1" applyBorder="1" applyProtection="1"/>
    <xf numFmtId="164" fontId="2" fillId="4" borderId="46" xfId="1" applyNumberFormat="1" applyFont="1" applyFill="1" applyBorder="1" applyProtection="1"/>
    <xf numFmtId="164" fontId="2" fillId="4" borderId="47" xfId="1" applyNumberFormat="1" applyFont="1" applyFill="1" applyBorder="1" applyProtection="1"/>
    <xf numFmtId="164" fontId="2" fillId="4" borderId="48" xfId="1" applyNumberFormat="1" applyFont="1" applyFill="1" applyBorder="1" applyProtection="1"/>
    <xf numFmtId="164" fontId="2" fillId="10" borderId="44" xfId="1" applyNumberFormat="1" applyFont="1" applyFill="1" applyBorder="1" applyProtection="1"/>
    <xf numFmtId="164" fontId="29" fillId="10" borderId="3" xfId="1" applyNumberFormat="1" applyFont="1" applyFill="1" applyBorder="1" applyProtection="1"/>
    <xf numFmtId="164" fontId="2" fillId="10" borderId="46" xfId="1" applyNumberFormat="1" applyFont="1" applyFill="1" applyBorder="1" applyProtection="1"/>
    <xf numFmtId="164" fontId="2" fillId="10" borderId="49" xfId="1" applyNumberFormat="1" applyFont="1" applyFill="1" applyBorder="1" applyProtection="1"/>
    <xf numFmtId="164" fontId="2" fillId="11" borderId="50" xfId="1" applyNumberFormat="1" applyFont="1" applyFill="1" applyBorder="1" applyProtection="1"/>
    <xf numFmtId="164" fontId="6" fillId="2" borderId="34" xfId="0" applyNumberFormat="1" applyFont="1" applyFill="1" applyBorder="1" applyProtection="1">
      <protection locked="0"/>
    </xf>
    <xf numFmtId="164" fontId="6" fillId="2" borderId="35" xfId="0" applyNumberFormat="1" applyFont="1" applyFill="1" applyBorder="1" applyProtection="1">
      <protection locked="0"/>
    </xf>
    <xf numFmtId="164" fontId="6" fillId="2" borderId="36" xfId="0" applyNumberFormat="1" applyFont="1" applyFill="1" applyBorder="1" applyProtection="1">
      <protection locked="0"/>
    </xf>
    <xf numFmtId="164" fontId="6" fillId="2" borderId="37" xfId="0" applyNumberFormat="1" applyFont="1" applyFill="1" applyBorder="1" applyProtection="1">
      <protection locked="0"/>
    </xf>
    <xf numFmtId="164" fontId="6" fillId="6" borderId="37" xfId="0" applyNumberFormat="1" applyFont="1" applyFill="1" applyBorder="1" applyProtection="1">
      <protection locked="0"/>
    </xf>
    <xf numFmtId="164" fontId="22" fillId="6" borderId="74" xfId="0" applyNumberFormat="1" applyFont="1" applyFill="1" applyBorder="1" applyProtection="1">
      <protection locked="0"/>
    </xf>
    <xf numFmtId="164" fontId="6" fillId="2" borderId="38" xfId="0" applyNumberFormat="1" applyFont="1" applyFill="1" applyBorder="1" applyProtection="1">
      <protection locked="0"/>
    </xf>
    <xf numFmtId="164" fontId="6" fillId="2" borderId="35" xfId="0" applyNumberFormat="1" applyFont="1" applyFill="1" applyBorder="1"/>
    <xf numFmtId="164" fontId="6" fillId="2" borderId="39" xfId="0" applyNumberFormat="1" applyFont="1" applyFill="1" applyBorder="1"/>
    <xf numFmtId="164" fontId="0" fillId="2" borderId="40" xfId="0" applyNumberFormat="1" applyFill="1" applyBorder="1" applyProtection="1">
      <protection locked="0"/>
    </xf>
    <xf numFmtId="164" fontId="0" fillId="6" borderId="36" xfId="0" applyNumberFormat="1" applyFill="1" applyBorder="1" applyProtection="1">
      <protection locked="0"/>
    </xf>
    <xf numFmtId="164" fontId="19" fillId="6" borderId="12" xfId="0" applyNumberFormat="1" applyFont="1" applyFill="1" applyBorder="1" applyProtection="1">
      <protection locked="0"/>
    </xf>
    <xf numFmtId="164" fontId="0" fillId="6" borderId="38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6" borderId="37" xfId="0" applyNumberFormat="1" applyFill="1" applyBorder="1" applyProtection="1">
      <protection locked="0"/>
    </xf>
    <xf numFmtId="164" fontId="0" fillId="6" borderId="51" xfId="0" applyNumberFormat="1" applyFill="1" applyBorder="1" applyProtection="1">
      <protection locked="0"/>
    </xf>
    <xf numFmtId="164" fontId="1" fillId="9" borderId="52" xfId="0" applyNumberFormat="1" applyFont="1" applyFill="1" applyBorder="1"/>
    <xf numFmtId="164" fontId="0" fillId="6" borderId="29" xfId="0" applyNumberFormat="1" applyFill="1" applyBorder="1" applyProtection="1">
      <protection locked="0"/>
    </xf>
    <xf numFmtId="164" fontId="1" fillId="6" borderId="32" xfId="1" applyNumberFormat="1" applyFont="1" applyFill="1" applyBorder="1" applyProtection="1">
      <protection locked="0"/>
    </xf>
    <xf numFmtId="164" fontId="11" fillId="9" borderId="33" xfId="1" applyNumberFormat="1" applyFont="1" applyFill="1" applyBorder="1" applyProtection="1"/>
    <xf numFmtId="164" fontId="5" fillId="2" borderId="28" xfId="1" applyNumberFormat="1" applyFont="1" applyFill="1" applyBorder="1" applyProtection="1">
      <protection locked="0"/>
    </xf>
    <xf numFmtId="164" fontId="5" fillId="2" borderId="26" xfId="1" applyNumberFormat="1" applyFont="1" applyFill="1" applyBorder="1" applyProtection="1">
      <protection locked="0"/>
    </xf>
    <xf numFmtId="164" fontId="5" fillId="2" borderId="29" xfId="1" applyNumberFormat="1" applyFont="1" applyFill="1" applyBorder="1" applyProtection="1">
      <protection locked="0"/>
    </xf>
    <xf numFmtId="164" fontId="5" fillId="6" borderId="29" xfId="1" applyNumberFormat="1" applyFont="1" applyFill="1" applyBorder="1" applyProtection="1">
      <protection locked="0"/>
    </xf>
    <xf numFmtId="164" fontId="25" fillId="6" borderId="75" xfId="1" applyNumberFormat="1" applyFont="1" applyFill="1" applyBorder="1" applyProtection="1">
      <protection locked="0"/>
    </xf>
    <xf numFmtId="164" fontId="5" fillId="2" borderId="30" xfId="1" applyNumberFormat="1" applyFont="1" applyFill="1" applyBorder="1" applyProtection="1">
      <protection locked="0"/>
    </xf>
    <xf numFmtId="164" fontId="5" fillId="2" borderId="31" xfId="1" applyNumberFormat="1" applyFont="1" applyFill="1" applyBorder="1" applyProtection="1">
      <protection locked="0"/>
    </xf>
    <xf numFmtId="164" fontId="5" fillId="6" borderId="26" xfId="1" applyNumberFormat="1" applyFont="1" applyFill="1" applyBorder="1" applyProtection="1">
      <protection locked="0"/>
    </xf>
    <xf numFmtId="164" fontId="25" fillId="6" borderId="1" xfId="1" applyNumberFormat="1" applyFont="1" applyFill="1" applyBorder="1" applyProtection="1">
      <protection locked="0"/>
    </xf>
    <xf numFmtId="164" fontId="5" fillId="6" borderId="30" xfId="1" applyNumberFormat="1" applyFont="1" applyFill="1" applyBorder="1" applyProtection="1">
      <protection locked="0"/>
    </xf>
    <xf numFmtId="164" fontId="5" fillId="6" borderId="32" xfId="1" applyNumberFormat="1" applyFont="1" applyFill="1" applyBorder="1" applyProtection="1">
      <protection locked="0"/>
    </xf>
    <xf numFmtId="164" fontId="23" fillId="7" borderId="75" xfId="0" applyNumberFormat="1" applyFont="1" applyFill="1" applyBorder="1" applyAlignment="1">
      <alignment horizontal="right"/>
    </xf>
    <xf numFmtId="164" fontId="23" fillId="7" borderId="1" xfId="1" applyNumberFormat="1" applyFont="1" applyFill="1" applyBorder="1" applyAlignment="1" applyProtection="1">
      <alignment horizontal="right"/>
      <protection locked="0"/>
    </xf>
    <xf numFmtId="164" fontId="23" fillId="6" borderId="1" xfId="1" applyNumberFormat="1" applyFont="1" applyFill="1" applyBorder="1" applyAlignment="1" applyProtection="1">
      <alignment horizontal="right"/>
      <protection locked="0"/>
    </xf>
    <xf numFmtId="164" fontId="5" fillId="6" borderId="28" xfId="1" applyNumberFormat="1" applyFont="1" applyFill="1" applyBorder="1" applyProtection="1">
      <protection locked="0"/>
    </xf>
    <xf numFmtId="164" fontId="6" fillId="6" borderId="28" xfId="1" applyNumberFormat="1" applyFont="1" applyFill="1" applyBorder="1" applyProtection="1"/>
    <xf numFmtId="164" fontId="6" fillId="6" borderId="28" xfId="1" applyNumberFormat="1" applyFont="1" applyFill="1" applyBorder="1" applyProtection="1">
      <protection locked="0"/>
    </xf>
    <xf numFmtId="164" fontId="6" fillId="6" borderId="31" xfId="1" applyNumberFormat="1" applyFont="1" applyFill="1" applyBorder="1" applyProtection="1">
      <protection locked="0"/>
    </xf>
    <xf numFmtId="164" fontId="4" fillId="2" borderId="34" xfId="0" applyNumberFormat="1" applyFont="1" applyFill="1" applyBorder="1" applyProtection="1">
      <protection locked="0"/>
    </xf>
    <xf numFmtId="164" fontId="4" fillId="2" borderId="35" xfId="0" applyNumberFormat="1" applyFont="1" applyFill="1" applyBorder="1" applyProtection="1">
      <protection locked="0"/>
    </xf>
    <xf numFmtId="164" fontId="4" fillId="2" borderId="36" xfId="0" applyNumberFormat="1" applyFont="1" applyFill="1" applyBorder="1" applyProtection="1">
      <protection locked="0"/>
    </xf>
    <xf numFmtId="164" fontId="4" fillId="2" borderId="37" xfId="0" applyNumberFormat="1" applyFont="1" applyFill="1" applyBorder="1" applyProtection="1">
      <protection locked="0"/>
    </xf>
    <xf numFmtId="164" fontId="4" fillId="6" borderId="37" xfId="0" applyNumberFormat="1" applyFont="1" applyFill="1" applyBorder="1" applyProtection="1">
      <protection locked="0"/>
    </xf>
    <xf numFmtId="164" fontId="23" fillId="6" borderId="74" xfId="0" applyNumberFormat="1" applyFont="1" applyFill="1" applyBorder="1" applyProtection="1">
      <protection locked="0"/>
    </xf>
    <xf numFmtId="164" fontId="4" fillId="2" borderId="38" xfId="0" applyNumberFormat="1" applyFont="1" applyFill="1" applyBorder="1" applyProtection="1">
      <protection locked="0"/>
    </xf>
    <xf numFmtId="164" fontId="4" fillId="2" borderId="35" xfId="0" applyNumberFormat="1" applyFont="1" applyFill="1" applyBorder="1"/>
    <xf numFmtId="164" fontId="4" fillId="2" borderId="39" xfId="0" applyNumberFormat="1" applyFont="1" applyFill="1" applyBorder="1"/>
    <xf numFmtId="164" fontId="4" fillId="2" borderId="40" xfId="0" applyNumberFormat="1" applyFont="1" applyFill="1" applyBorder="1" applyProtection="1">
      <protection locked="0"/>
    </xf>
    <xf numFmtId="164" fontId="4" fillId="6" borderId="36" xfId="0" applyNumberFormat="1" applyFont="1" applyFill="1" applyBorder="1" applyProtection="1">
      <protection locked="0"/>
    </xf>
    <xf numFmtId="164" fontId="23" fillId="6" borderId="12" xfId="0" applyNumberFormat="1" applyFont="1" applyFill="1" applyBorder="1" applyProtection="1">
      <protection locked="0"/>
    </xf>
    <xf numFmtId="164" fontId="4" fillId="6" borderId="38" xfId="0" applyNumberFormat="1" applyFont="1" applyFill="1" applyBorder="1" applyProtection="1">
      <protection locked="0"/>
    </xf>
    <xf numFmtId="164" fontId="4" fillId="6" borderId="51" xfId="0" applyNumberFormat="1" applyFont="1" applyFill="1" applyBorder="1" applyProtection="1">
      <protection locked="0"/>
    </xf>
    <xf numFmtId="164" fontId="4" fillId="9" borderId="52" xfId="0" applyNumberFormat="1" applyFont="1" applyFill="1" applyBorder="1"/>
    <xf numFmtId="164" fontId="4" fillId="2" borderId="27" xfId="0" applyNumberFormat="1" applyFont="1" applyFill="1" applyBorder="1" applyProtection="1">
      <protection locked="0"/>
    </xf>
    <xf numFmtId="164" fontId="4" fillId="2" borderId="28" xfId="0" applyNumberFormat="1" applyFont="1" applyFill="1" applyBorder="1" applyProtection="1">
      <protection locked="0"/>
    </xf>
    <xf numFmtId="164" fontId="4" fillId="2" borderId="26" xfId="0" applyNumberFormat="1" applyFont="1" applyFill="1" applyBorder="1" applyProtection="1">
      <protection locked="0"/>
    </xf>
    <xf numFmtId="164" fontId="4" fillId="2" borderId="29" xfId="0" applyNumberFormat="1" applyFont="1" applyFill="1" applyBorder="1" applyProtection="1">
      <protection locked="0"/>
    </xf>
    <xf numFmtId="164" fontId="4" fillId="6" borderId="29" xfId="0" applyNumberFormat="1" applyFont="1" applyFill="1" applyBorder="1" applyProtection="1">
      <protection locked="0"/>
    </xf>
    <xf numFmtId="164" fontId="23" fillId="6" borderId="75" xfId="0" applyNumberFormat="1" applyFont="1" applyFill="1" applyBorder="1" applyProtection="1">
      <protection locked="0"/>
    </xf>
    <xf numFmtId="164" fontId="4" fillId="2" borderId="30" xfId="0" applyNumberFormat="1" applyFont="1" applyFill="1" applyBorder="1" applyProtection="1">
      <protection locked="0"/>
    </xf>
    <xf numFmtId="164" fontId="4" fillId="2" borderId="28" xfId="0" applyNumberFormat="1" applyFont="1" applyFill="1" applyBorder="1"/>
    <xf numFmtId="164" fontId="4" fillId="2" borderId="25" xfId="0" applyNumberFormat="1" applyFont="1" applyFill="1" applyBorder="1"/>
    <xf numFmtId="164" fontId="4" fillId="2" borderId="31" xfId="0" applyNumberFormat="1" applyFont="1" applyFill="1" applyBorder="1" applyProtection="1">
      <protection locked="0"/>
    </xf>
    <xf numFmtId="164" fontId="4" fillId="6" borderId="26" xfId="0" applyNumberFormat="1" applyFont="1" applyFill="1" applyBorder="1" applyProtection="1">
      <protection locked="0"/>
    </xf>
    <xf numFmtId="164" fontId="23" fillId="6" borderId="1" xfId="0" applyNumberFormat="1" applyFont="1" applyFill="1" applyBorder="1" applyProtection="1">
      <protection locked="0"/>
    </xf>
    <xf numFmtId="164" fontId="4" fillId="6" borderId="30" xfId="0" applyNumberFormat="1" applyFont="1" applyFill="1" applyBorder="1" applyProtection="1">
      <protection locked="0"/>
    </xf>
    <xf numFmtId="164" fontId="4" fillId="6" borderId="32" xfId="0" applyNumberFormat="1" applyFont="1" applyFill="1" applyBorder="1" applyProtection="1">
      <protection locked="0"/>
    </xf>
    <xf numFmtId="164" fontId="4" fillId="9" borderId="33" xfId="0" applyNumberFormat="1" applyFont="1" applyFill="1" applyBorder="1"/>
    <xf numFmtId="164" fontId="4" fillId="2" borderId="27" xfId="1" applyNumberFormat="1" applyFont="1" applyFill="1" applyBorder="1" applyProtection="1">
      <protection locked="0"/>
    </xf>
    <xf numFmtId="164" fontId="4" fillId="2" borderId="28" xfId="1" applyNumberFormat="1" applyFont="1" applyFill="1" applyBorder="1" applyProtection="1">
      <protection locked="0"/>
    </xf>
    <xf numFmtId="164" fontId="4" fillId="2" borderId="26" xfId="1" applyNumberFormat="1" applyFont="1" applyFill="1" applyBorder="1" applyProtection="1">
      <protection locked="0"/>
    </xf>
    <xf numFmtId="164" fontId="4" fillId="2" borderId="29" xfId="1" applyNumberFormat="1" applyFont="1" applyFill="1" applyBorder="1" applyProtection="1">
      <protection locked="0"/>
    </xf>
    <xf numFmtId="164" fontId="4" fillId="6" borderId="29" xfId="1" applyNumberFormat="1" applyFont="1" applyFill="1" applyBorder="1" applyProtection="1">
      <protection locked="0"/>
    </xf>
    <xf numFmtId="164" fontId="23" fillId="6" borderId="75" xfId="1" applyNumberFormat="1" applyFont="1" applyFill="1" applyBorder="1" applyProtection="1">
      <protection locked="0"/>
    </xf>
    <xf numFmtId="164" fontId="4" fillId="2" borderId="30" xfId="1" applyNumberFormat="1" applyFont="1" applyFill="1" applyBorder="1" applyProtection="1">
      <protection locked="0"/>
    </xf>
    <xf numFmtId="164" fontId="4" fillId="2" borderId="31" xfId="1" applyNumberFormat="1" applyFont="1" applyFill="1" applyBorder="1" applyProtection="1">
      <protection locked="0"/>
    </xf>
    <xf numFmtId="164" fontId="4" fillId="6" borderId="26" xfId="1" applyNumberFormat="1" applyFont="1" applyFill="1" applyBorder="1" applyProtection="1">
      <protection locked="0"/>
    </xf>
    <xf numFmtId="164" fontId="23" fillId="6" borderId="1" xfId="1" applyNumberFormat="1" applyFont="1" applyFill="1" applyBorder="1" applyProtection="1">
      <protection locked="0"/>
    </xf>
    <xf numFmtId="164" fontId="4" fillId="6" borderId="30" xfId="1" applyNumberFormat="1" applyFont="1" applyFill="1" applyBorder="1" applyProtection="1">
      <protection locked="0"/>
    </xf>
    <xf numFmtId="164" fontId="4" fillId="6" borderId="32" xfId="1" applyNumberFormat="1" applyFont="1" applyFill="1" applyBorder="1" applyProtection="1">
      <protection locked="0"/>
    </xf>
    <xf numFmtId="164" fontId="6" fillId="6" borderId="53" xfId="1" applyNumberFormat="1" applyFont="1" applyFill="1" applyBorder="1" applyProtection="1">
      <protection locked="0"/>
    </xf>
    <xf numFmtId="164" fontId="6" fillId="6" borderId="54" xfId="1" applyNumberFormat="1" applyFont="1" applyFill="1" applyBorder="1" applyProtection="1">
      <protection locked="0"/>
    </xf>
    <xf numFmtId="164" fontId="6" fillId="6" borderId="55" xfId="1" applyNumberFormat="1" applyFont="1" applyFill="1" applyBorder="1" applyProtection="1">
      <protection locked="0"/>
    </xf>
    <xf numFmtId="164" fontId="6" fillId="6" borderId="56" xfId="1" applyNumberFormat="1" applyFont="1" applyFill="1" applyBorder="1" applyProtection="1">
      <protection locked="0"/>
    </xf>
    <xf numFmtId="164" fontId="22" fillId="6" borderId="76" xfId="1" applyNumberFormat="1" applyFont="1" applyFill="1" applyBorder="1" applyProtection="1">
      <protection locked="0"/>
    </xf>
    <xf numFmtId="164" fontId="6" fillId="6" borderId="57" xfId="1" applyNumberFormat="1" applyFont="1" applyFill="1" applyBorder="1" applyProtection="1">
      <protection locked="0"/>
    </xf>
    <xf numFmtId="164" fontId="6" fillId="6" borderId="54" xfId="1" applyNumberFormat="1" applyFont="1" applyFill="1" applyBorder="1" applyProtection="1"/>
    <xf numFmtId="164" fontId="6" fillId="6" borderId="58" xfId="1" applyNumberFormat="1" applyFont="1" applyFill="1" applyBorder="1" applyProtection="1"/>
    <xf numFmtId="164" fontId="6" fillId="6" borderId="59" xfId="1" applyNumberFormat="1" applyFont="1" applyFill="1" applyBorder="1" applyProtection="1">
      <protection locked="0"/>
    </xf>
    <xf numFmtId="164" fontId="22" fillId="6" borderId="15" xfId="1" applyNumberFormat="1" applyFont="1" applyFill="1" applyBorder="1" applyProtection="1">
      <protection locked="0"/>
    </xf>
    <xf numFmtId="164" fontId="6" fillId="6" borderId="60" xfId="1" applyNumberFormat="1" applyFont="1" applyFill="1" applyBorder="1" applyProtection="1">
      <protection locked="0"/>
    </xf>
    <xf numFmtId="164" fontId="6" fillId="9" borderId="61" xfId="1" applyNumberFormat="1" applyFont="1" applyFill="1" applyBorder="1" applyProtection="1"/>
    <xf numFmtId="164" fontId="4" fillId="2" borderId="53" xfId="1" applyNumberFormat="1" applyFont="1" applyFill="1" applyBorder="1" applyProtection="1">
      <protection locked="0"/>
    </xf>
    <xf numFmtId="164" fontId="4" fillId="2" borderId="54" xfId="1" applyNumberFormat="1" applyFont="1" applyFill="1" applyBorder="1" applyProtection="1">
      <protection locked="0"/>
    </xf>
    <xf numFmtId="164" fontId="4" fillId="2" borderId="55" xfId="1" applyNumberFormat="1" applyFont="1" applyFill="1" applyBorder="1" applyProtection="1">
      <protection locked="0"/>
    </xf>
    <xf numFmtId="164" fontId="4" fillId="2" borderId="56" xfId="1" applyNumberFormat="1" applyFont="1" applyFill="1" applyBorder="1" applyProtection="1">
      <protection locked="0"/>
    </xf>
    <xf numFmtId="164" fontId="4" fillId="6" borderId="56" xfId="1" applyNumberFormat="1" applyFont="1" applyFill="1" applyBorder="1" applyProtection="1">
      <protection locked="0"/>
    </xf>
    <xf numFmtId="164" fontId="23" fillId="6" borderId="76" xfId="1" applyNumberFormat="1" applyFont="1" applyFill="1" applyBorder="1" applyProtection="1">
      <protection locked="0"/>
    </xf>
    <xf numFmtId="164" fontId="4" fillId="2" borderId="57" xfId="1" applyNumberFormat="1" applyFont="1" applyFill="1" applyBorder="1" applyProtection="1">
      <protection locked="0"/>
    </xf>
    <xf numFmtId="164" fontId="4" fillId="2" borderId="54" xfId="1" applyNumberFormat="1" applyFont="1" applyFill="1" applyBorder="1" applyProtection="1"/>
    <xf numFmtId="164" fontId="4" fillId="2" borderId="60" xfId="1" applyNumberFormat="1" applyFont="1" applyFill="1" applyBorder="1" applyProtection="1"/>
    <xf numFmtId="164" fontId="4" fillId="2" borderId="59" xfId="1" applyNumberFormat="1" applyFont="1" applyFill="1" applyBorder="1" applyProtection="1">
      <protection locked="0"/>
    </xf>
    <xf numFmtId="164" fontId="4" fillId="6" borderId="55" xfId="1" applyNumberFormat="1" applyFont="1" applyFill="1" applyBorder="1" applyProtection="1">
      <protection locked="0"/>
    </xf>
    <xf numFmtId="164" fontId="23" fillId="6" borderId="15" xfId="1" applyNumberFormat="1" applyFont="1" applyFill="1" applyBorder="1" applyProtection="1">
      <protection locked="0"/>
    </xf>
    <xf numFmtId="164" fontId="4" fillId="6" borderId="57" xfId="1" applyNumberFormat="1" applyFont="1" applyFill="1" applyBorder="1" applyProtection="1">
      <protection locked="0"/>
    </xf>
    <xf numFmtId="164" fontId="4" fillId="6" borderId="60" xfId="1" applyNumberFormat="1" applyFont="1" applyFill="1" applyBorder="1" applyProtection="1">
      <protection locked="0"/>
    </xf>
    <xf numFmtId="164" fontId="4" fillId="9" borderId="61" xfId="1" applyNumberFormat="1" applyFont="1" applyFill="1" applyBorder="1" applyProtection="1"/>
    <xf numFmtId="164" fontId="4" fillId="3" borderId="32" xfId="1" applyNumberFormat="1" applyFont="1" applyFill="1" applyBorder="1" applyProtection="1"/>
    <xf numFmtId="164" fontId="4" fillId="8" borderId="62" xfId="1" applyNumberFormat="1" applyFont="1" applyFill="1" applyBorder="1" applyProtection="1"/>
    <xf numFmtId="164" fontId="6" fillId="6" borderId="27" xfId="1" applyNumberFormat="1" applyFont="1" applyFill="1" applyBorder="1" applyProtection="1">
      <protection locked="0"/>
    </xf>
    <xf numFmtId="164" fontId="6" fillId="6" borderId="32" xfId="1" applyNumberFormat="1" applyFont="1" applyFill="1" applyBorder="1" applyProtection="1"/>
    <xf numFmtId="164" fontId="6" fillId="9" borderId="62" xfId="1" applyNumberFormat="1" applyFont="1" applyFill="1" applyBorder="1" applyProtection="1"/>
    <xf numFmtId="164" fontId="4" fillId="2" borderId="63" xfId="1" applyNumberFormat="1" applyFont="1" applyFill="1" applyBorder="1" applyProtection="1">
      <protection locked="0"/>
    </xf>
    <xf numFmtId="164" fontId="4" fillId="2" borderId="64" xfId="1" applyNumberFormat="1" applyFont="1" applyFill="1" applyBorder="1" applyProtection="1">
      <protection locked="0"/>
    </xf>
    <xf numFmtId="164" fontId="4" fillId="2" borderId="65" xfId="1" applyNumberFormat="1" applyFont="1" applyFill="1" applyBorder="1" applyProtection="1">
      <protection locked="0"/>
    </xf>
    <xf numFmtId="164" fontId="4" fillId="2" borderId="66" xfId="1" applyNumberFormat="1" applyFont="1" applyFill="1" applyBorder="1" applyProtection="1">
      <protection locked="0"/>
    </xf>
    <xf numFmtId="164" fontId="4" fillId="6" borderId="66" xfId="1" applyNumberFormat="1" applyFont="1" applyFill="1" applyBorder="1" applyProtection="1">
      <protection locked="0"/>
    </xf>
    <xf numFmtId="164" fontId="23" fillId="6" borderId="77" xfId="1" applyNumberFormat="1" applyFont="1" applyFill="1" applyBorder="1" applyProtection="1">
      <protection locked="0"/>
    </xf>
    <xf numFmtId="164" fontId="4" fillId="2" borderId="67" xfId="1" applyNumberFormat="1" applyFont="1" applyFill="1" applyBorder="1" applyProtection="1">
      <protection locked="0"/>
    </xf>
    <xf numFmtId="164" fontId="4" fillId="2" borderId="64" xfId="1" applyNumberFormat="1" applyFont="1" applyFill="1" applyBorder="1" applyProtection="1"/>
    <xf numFmtId="164" fontId="4" fillId="2" borderId="68" xfId="1" applyNumberFormat="1" applyFont="1" applyFill="1" applyBorder="1" applyProtection="1"/>
    <xf numFmtId="164" fontId="4" fillId="2" borderId="69" xfId="1" applyNumberFormat="1" applyFont="1" applyFill="1" applyBorder="1" applyProtection="1">
      <protection locked="0"/>
    </xf>
    <xf numFmtId="164" fontId="4" fillId="6" borderId="65" xfId="1" applyNumberFormat="1" applyFont="1" applyFill="1" applyBorder="1" applyProtection="1">
      <protection locked="0"/>
    </xf>
    <xf numFmtId="164" fontId="23" fillId="6" borderId="0" xfId="1" applyNumberFormat="1" applyFont="1" applyFill="1" applyBorder="1" applyProtection="1">
      <protection locked="0"/>
    </xf>
    <xf numFmtId="164" fontId="4" fillId="6" borderId="67" xfId="1" applyNumberFormat="1" applyFont="1" applyFill="1" applyBorder="1" applyProtection="1">
      <protection locked="0"/>
    </xf>
    <xf numFmtId="164" fontId="4" fillId="6" borderId="70" xfId="1" applyNumberFormat="1" applyFont="1" applyFill="1" applyBorder="1" applyProtection="1">
      <protection locked="0"/>
    </xf>
    <xf numFmtId="164" fontId="4" fillId="9" borderId="71" xfId="1" applyNumberFormat="1" applyFont="1" applyFill="1" applyBorder="1" applyProtection="1"/>
    <xf numFmtId="164" fontId="2" fillId="5" borderId="42" xfId="1" applyNumberFormat="1" applyFont="1" applyFill="1" applyBorder="1" applyProtection="1"/>
    <xf numFmtId="164" fontId="2" fillId="5" borderId="43" xfId="1" applyNumberFormat="1" applyFont="1" applyFill="1" applyBorder="1" applyProtection="1"/>
    <xf numFmtId="164" fontId="2" fillId="5" borderId="44" xfId="1" applyNumberFormat="1" applyFont="1" applyFill="1" applyBorder="1" applyProtection="1"/>
    <xf numFmtId="164" fontId="2" fillId="5" borderId="45" xfId="1" applyNumberFormat="1" applyFont="1" applyFill="1" applyBorder="1" applyProtection="1"/>
    <xf numFmtId="164" fontId="2" fillId="12" borderId="45" xfId="1" applyNumberFormat="1" applyFont="1" applyFill="1" applyBorder="1" applyProtection="1"/>
    <xf numFmtId="164" fontId="29" fillId="12" borderId="78" xfId="1" applyNumberFormat="1" applyFont="1" applyFill="1" applyBorder="1" applyProtection="1"/>
    <xf numFmtId="164" fontId="2" fillId="5" borderId="46" xfId="1" applyNumberFormat="1" applyFont="1" applyFill="1" applyBorder="1" applyProtection="1"/>
    <xf numFmtId="164" fontId="2" fillId="5" borderId="47" xfId="1" applyNumberFormat="1" applyFont="1" applyFill="1" applyBorder="1" applyProtection="1"/>
    <xf numFmtId="164" fontId="2" fillId="5" borderId="48" xfId="1" applyNumberFormat="1" applyFont="1" applyFill="1" applyBorder="1" applyProtection="1"/>
    <xf numFmtId="164" fontId="2" fillId="12" borderId="44" xfId="1" applyNumberFormat="1" applyFont="1" applyFill="1" applyBorder="1" applyProtection="1"/>
    <xf numFmtId="164" fontId="29" fillId="12" borderId="3" xfId="1" applyNumberFormat="1" applyFont="1" applyFill="1" applyBorder="1" applyProtection="1"/>
    <xf numFmtId="164" fontId="2" fillId="12" borderId="46" xfId="1" applyNumberFormat="1" applyFont="1" applyFill="1" applyBorder="1" applyProtection="1"/>
    <xf numFmtId="164" fontId="2" fillId="12" borderId="49" xfId="1" applyNumberFormat="1" applyFont="1" applyFill="1" applyBorder="1" applyProtection="1"/>
    <xf numFmtId="164" fontId="2" fillId="13" borderId="50" xfId="1" applyNumberFormat="1" applyFont="1" applyFill="1" applyBorder="1" applyProtection="1"/>
    <xf numFmtId="164" fontId="6" fillId="0" borderId="28" xfId="1" quotePrefix="1" applyNumberFormat="1" applyFont="1" applyFill="1" applyBorder="1" applyProtection="1">
      <protection locked="0"/>
    </xf>
    <xf numFmtId="2" fontId="4" fillId="0" borderId="0" xfId="0" applyNumberFormat="1" applyFont="1"/>
    <xf numFmtId="2" fontId="6" fillId="0" borderId="0" xfId="0" applyNumberFormat="1" applyFont="1"/>
    <xf numFmtId="165" fontId="12" fillId="0" borderId="0" xfId="0" applyNumberFormat="1" applyFont="1"/>
    <xf numFmtId="164" fontId="6" fillId="2" borderId="34" xfId="0" applyNumberFormat="1" applyFont="1" applyFill="1" applyBorder="1"/>
    <xf numFmtId="164" fontId="6" fillId="2" borderId="36" xfId="0" applyNumberFormat="1" applyFont="1" applyFill="1" applyBorder="1"/>
    <xf numFmtId="164" fontId="6" fillId="2" borderId="37" xfId="0" applyNumberFormat="1" applyFont="1" applyFill="1" applyBorder="1"/>
    <xf numFmtId="164" fontId="6" fillId="6" borderId="37" xfId="0" applyNumberFormat="1" applyFont="1" applyFill="1" applyBorder="1"/>
    <xf numFmtId="164" fontId="22" fillId="6" borderId="74" xfId="0" applyNumberFormat="1" applyFont="1" applyFill="1" applyBorder="1"/>
    <xf numFmtId="164" fontId="6" fillId="2" borderId="38" xfId="0" applyNumberFormat="1" applyFont="1" applyFill="1" applyBorder="1"/>
    <xf numFmtId="164" fontId="0" fillId="2" borderId="40" xfId="0" applyNumberFormat="1" applyFill="1" applyBorder="1"/>
    <xf numFmtId="164" fontId="0" fillId="6" borderId="36" xfId="0" applyNumberFormat="1" applyFill="1" applyBorder="1"/>
    <xf numFmtId="164" fontId="19" fillId="6" borderId="12" xfId="0" applyNumberFormat="1" applyFont="1" applyFill="1" applyBorder="1"/>
    <xf numFmtId="164" fontId="0" fillId="6" borderId="38" xfId="0" applyNumberFormat="1" applyFill="1" applyBorder="1"/>
    <xf numFmtId="164" fontId="0" fillId="2" borderId="35" xfId="0" applyNumberFormat="1" applyFill="1" applyBorder="1"/>
    <xf numFmtId="164" fontId="0" fillId="6" borderId="37" xfId="0" applyNumberFormat="1" applyFill="1" applyBorder="1"/>
    <xf numFmtId="164" fontId="0" fillId="6" borderId="39" xfId="0" applyNumberFormat="1" applyFill="1" applyBorder="1"/>
    <xf numFmtId="164" fontId="1" fillId="9" borderId="41" xfId="0" applyNumberFormat="1" applyFont="1" applyFill="1" applyBorder="1"/>
    <xf numFmtId="164" fontId="6" fillId="2" borderId="27" xfId="0" applyNumberFormat="1" applyFont="1" applyFill="1" applyBorder="1"/>
    <xf numFmtId="164" fontId="6" fillId="2" borderId="26" xfId="0" applyNumberFormat="1" applyFont="1" applyFill="1" applyBorder="1"/>
    <xf numFmtId="164" fontId="6" fillId="2" borderId="29" xfId="0" applyNumberFormat="1" applyFont="1" applyFill="1" applyBorder="1"/>
    <xf numFmtId="164" fontId="6" fillId="6" borderId="29" xfId="0" applyNumberFormat="1" applyFont="1" applyFill="1" applyBorder="1"/>
    <xf numFmtId="164" fontId="22" fillId="6" borderId="75" xfId="0" applyNumberFormat="1" applyFont="1" applyFill="1" applyBorder="1"/>
    <xf numFmtId="164" fontId="6" fillId="2" borderId="30" xfId="0" applyNumberFormat="1" applyFont="1" applyFill="1" applyBorder="1"/>
    <xf numFmtId="164" fontId="0" fillId="2" borderId="31" xfId="0" applyNumberFormat="1" applyFill="1" applyBorder="1"/>
    <xf numFmtId="164" fontId="0" fillId="6" borderId="26" xfId="0" applyNumberFormat="1" applyFill="1" applyBorder="1"/>
    <xf numFmtId="164" fontId="19" fillId="6" borderId="1" xfId="0" applyNumberFormat="1" applyFont="1" applyFill="1" applyBorder="1"/>
    <xf numFmtId="164" fontId="0" fillId="6" borderId="30" xfId="0" applyNumberFormat="1" applyFill="1" applyBorder="1"/>
    <xf numFmtId="164" fontId="0" fillId="2" borderId="28" xfId="0" applyNumberFormat="1" applyFill="1" applyBorder="1"/>
    <xf numFmtId="164" fontId="0" fillId="6" borderId="29" xfId="0" applyNumberFormat="1" applyFill="1" applyBorder="1"/>
    <xf numFmtId="164" fontId="0" fillId="6" borderId="32" xfId="0" applyNumberFormat="1" applyFill="1" applyBorder="1"/>
    <xf numFmtId="164" fontId="6" fillId="0" borderId="28" xfId="0" applyNumberFormat="1" applyFont="1" applyBorder="1"/>
    <xf numFmtId="164" fontId="6" fillId="0" borderId="28" xfId="0" applyNumberFormat="1" applyFont="1" applyBorder="1" applyProtection="1">
      <protection locked="0"/>
    </xf>
    <xf numFmtId="164" fontId="6" fillId="0" borderId="32" xfId="0" applyNumberFormat="1" applyFont="1" applyBorder="1" applyProtection="1">
      <protection locked="0"/>
    </xf>
    <xf numFmtId="164" fontId="6" fillId="0" borderId="28" xfId="1" applyNumberFormat="1" applyFont="1" applyFill="1" applyBorder="1" applyProtection="1"/>
    <xf numFmtId="164" fontId="10" fillId="0" borderId="28" xfId="0" applyNumberFormat="1" applyFont="1" applyBorder="1" applyProtection="1">
      <protection locked="0"/>
    </xf>
    <xf numFmtId="164" fontId="10" fillId="0" borderId="28" xfId="0" applyNumberFormat="1" applyFont="1" applyBorder="1"/>
    <xf numFmtId="164" fontId="10" fillId="0" borderId="32" xfId="0" applyNumberFormat="1" applyFont="1" applyBorder="1" applyProtection="1">
      <protection locked="0"/>
    </xf>
    <xf numFmtId="164" fontId="10" fillId="0" borderId="28" xfId="1" applyNumberFormat="1" applyFont="1" applyFill="1" applyBorder="1" applyProtection="1"/>
    <xf numFmtId="164" fontId="10" fillId="0" borderId="28" xfId="1" applyNumberFormat="1" applyFont="1" applyFill="1" applyBorder="1" applyProtection="1">
      <protection locked="0"/>
    </xf>
    <xf numFmtId="164" fontId="0" fillId="0" borderId="28" xfId="1" applyNumberFormat="1" applyFont="1" applyFill="1" applyBorder="1" applyProtection="1">
      <protection locked="0"/>
    </xf>
    <xf numFmtId="164" fontId="5" fillId="0" borderId="28" xfId="1" applyNumberFormat="1" applyFont="1" applyFill="1" applyBorder="1" applyProtection="1">
      <protection locked="0"/>
    </xf>
    <xf numFmtId="164" fontId="5" fillId="0" borderId="28" xfId="1" applyNumberFormat="1" applyFont="1" applyFill="1" applyBorder="1" applyProtection="1"/>
    <xf numFmtId="164" fontId="6" fillId="0" borderId="25" xfId="1" applyNumberFormat="1" applyFont="1" applyFill="1" applyBorder="1" applyProtection="1"/>
    <xf numFmtId="164" fontId="5" fillId="0" borderId="25" xfId="1" applyNumberFormat="1" applyFont="1" applyFill="1" applyBorder="1" applyProtection="1"/>
    <xf numFmtId="164" fontId="6" fillId="6" borderId="74" xfId="0" applyNumberFormat="1" applyFont="1" applyFill="1" applyBorder="1"/>
    <xf numFmtId="164" fontId="0" fillId="6" borderId="12" xfId="0" applyNumberFormat="1" applyFill="1" applyBorder="1"/>
    <xf numFmtId="164" fontId="6" fillId="6" borderId="75" xfId="0" applyNumberFormat="1" applyFont="1" applyFill="1" applyBorder="1"/>
    <xf numFmtId="164" fontId="0" fillId="6" borderId="1" xfId="0" applyNumberFormat="1" applyFill="1" applyBorder="1"/>
    <xf numFmtId="164" fontId="4" fillId="7" borderId="75" xfId="1" applyNumberFormat="1" applyFont="1" applyFill="1" applyBorder="1" applyProtection="1"/>
    <xf numFmtId="164" fontId="4" fillId="7" borderId="1" xfId="1" applyNumberFormat="1" applyFont="1" applyFill="1" applyBorder="1" applyProtection="1"/>
    <xf numFmtId="164" fontId="4" fillId="6" borderId="75" xfId="1" applyNumberFormat="1" applyFont="1" applyFill="1" applyBorder="1" applyProtection="1"/>
    <xf numFmtId="164" fontId="4" fillId="6" borderId="1" xfId="1" applyNumberFormat="1" applyFont="1" applyFill="1" applyBorder="1" applyProtection="1"/>
    <xf numFmtId="164" fontId="6" fillId="6" borderId="75" xfId="0" applyNumberFormat="1" applyFont="1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164" fontId="6" fillId="2" borderId="27" xfId="0" applyNumberFormat="1" applyFont="1" applyFill="1" applyBorder="1" applyAlignment="1" applyProtection="1">
      <alignment horizontal="center"/>
      <protection locked="0"/>
    </xf>
    <xf numFmtId="164" fontId="6" fillId="2" borderId="29" xfId="0" applyNumberFormat="1" applyFont="1" applyFill="1" applyBorder="1" applyAlignment="1" applyProtection="1">
      <alignment horizontal="center"/>
      <protection locked="0"/>
    </xf>
    <xf numFmtId="164" fontId="6" fillId="6" borderId="29" xfId="0" applyNumberFormat="1" applyFont="1" applyFill="1" applyBorder="1" applyAlignment="1" applyProtection="1">
      <alignment horizontal="center"/>
      <protection locked="0"/>
    </xf>
    <xf numFmtId="164" fontId="6" fillId="2" borderId="31" xfId="0" applyNumberFormat="1" applyFont="1" applyFill="1" applyBorder="1" applyAlignment="1" applyProtection="1">
      <alignment horizontal="center"/>
      <protection locked="0"/>
    </xf>
    <xf numFmtId="164" fontId="6" fillId="6" borderId="26" xfId="0" applyNumberFormat="1" applyFont="1" applyFill="1" applyBorder="1" applyAlignment="1" applyProtection="1">
      <alignment horizontal="center"/>
      <protection locked="0"/>
    </xf>
    <xf numFmtId="164" fontId="6" fillId="6" borderId="1" xfId="0" applyNumberFormat="1" applyFont="1" applyFill="1" applyBorder="1" applyProtection="1">
      <protection locked="0"/>
    </xf>
    <xf numFmtId="164" fontId="6" fillId="6" borderId="30" xfId="0" applyNumberFormat="1" applyFont="1" applyFill="1" applyBorder="1" applyAlignment="1" applyProtection="1">
      <alignment horizontal="center"/>
      <protection locked="0"/>
    </xf>
    <xf numFmtId="164" fontId="6" fillId="2" borderId="29" xfId="1" applyNumberFormat="1" applyFont="1" applyFill="1" applyBorder="1" applyAlignment="1" applyProtection="1">
      <alignment horizontal="center"/>
      <protection locked="0"/>
    </xf>
    <xf numFmtId="164" fontId="6" fillId="6" borderId="29" xfId="1" applyNumberFormat="1" applyFont="1" applyFill="1" applyBorder="1" applyAlignment="1" applyProtection="1">
      <alignment horizontal="center"/>
      <protection locked="0"/>
    </xf>
    <xf numFmtId="164" fontId="6" fillId="2" borderId="31" xfId="1" applyNumberFormat="1" applyFont="1" applyFill="1" applyBorder="1" applyAlignment="1" applyProtection="1">
      <alignment horizontal="center"/>
      <protection locked="0"/>
    </xf>
    <xf numFmtId="164" fontId="6" fillId="6" borderId="26" xfId="1" applyNumberFormat="1" applyFont="1" applyFill="1" applyBorder="1" applyAlignment="1" applyProtection="1">
      <alignment horizontal="center"/>
      <protection locked="0"/>
    </xf>
    <xf numFmtId="164" fontId="6" fillId="2" borderId="28" xfId="0" applyNumberFormat="1" applyFont="1" applyFill="1" applyBorder="1" applyAlignment="1" applyProtection="1">
      <alignment horizontal="center"/>
      <protection locked="0"/>
    </xf>
    <xf numFmtId="164" fontId="6" fillId="2" borderId="26" xfId="0" applyNumberFormat="1" applyFont="1" applyFill="1" applyBorder="1" applyAlignment="1" applyProtection="1">
      <alignment horizontal="center"/>
      <protection locked="0"/>
    </xf>
    <xf numFmtId="164" fontId="6" fillId="2" borderId="30" xfId="0" applyNumberFormat="1" applyFont="1" applyFill="1" applyBorder="1" applyAlignment="1" applyProtection="1">
      <alignment horizontal="center"/>
      <protection locked="0"/>
    </xf>
    <xf numFmtId="164" fontId="6" fillId="2" borderId="28" xfId="1" applyNumberFormat="1" applyFont="1" applyFill="1" applyBorder="1" applyAlignment="1" applyProtection="1">
      <alignment horizontal="center"/>
      <protection locked="0"/>
    </xf>
    <xf numFmtId="164" fontId="6" fillId="2" borderId="26" xfId="1" applyNumberFormat="1" applyFont="1" applyFill="1" applyBorder="1" applyAlignment="1" applyProtection="1">
      <alignment horizontal="center"/>
      <protection locked="0"/>
    </xf>
    <xf numFmtId="164" fontId="6" fillId="6" borderId="75" xfId="1" applyNumberFormat="1" applyFont="1" applyFill="1" applyBorder="1" applyProtection="1">
      <protection locked="0"/>
    </xf>
    <xf numFmtId="164" fontId="6" fillId="2" borderId="30" xfId="1" applyNumberFormat="1" applyFont="1" applyFill="1" applyBorder="1" applyAlignment="1" applyProtection="1">
      <alignment horizontal="center"/>
      <protection locked="0"/>
    </xf>
    <xf numFmtId="164" fontId="6" fillId="6" borderId="30" xfId="1" applyNumberFormat="1" applyFont="1" applyFill="1" applyBorder="1" applyAlignment="1" applyProtection="1">
      <alignment horizontal="center"/>
      <protection locked="0"/>
    </xf>
    <xf numFmtId="164" fontId="6" fillId="2" borderId="28" xfId="0" applyNumberFormat="1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164" fontId="6" fillId="0" borderId="28" xfId="0" applyNumberFormat="1" applyFont="1" applyBorder="1" applyAlignment="1" applyProtection="1">
      <alignment horizontal="center"/>
      <protection locked="0"/>
    </xf>
    <xf numFmtId="164" fontId="6" fillId="2" borderId="28" xfId="1" applyNumberFormat="1" applyFont="1" applyFill="1" applyBorder="1" applyAlignment="1" applyProtection="1">
      <alignment horizontal="center"/>
    </xf>
    <xf numFmtId="164" fontId="6" fillId="2" borderId="25" xfId="1" applyNumberFormat="1" applyFont="1" applyFill="1" applyBorder="1" applyAlignment="1" applyProtection="1">
      <alignment horizontal="center"/>
    </xf>
    <xf numFmtId="164" fontId="6" fillId="0" borderId="28" xfId="1" applyNumberFormat="1" applyFont="1" applyFill="1" applyBorder="1" applyAlignment="1" applyProtection="1">
      <alignment horizontal="center"/>
      <protection locked="0"/>
    </xf>
    <xf numFmtId="164" fontId="6" fillId="0" borderId="28" xfId="0" applyNumberFormat="1" applyFont="1" applyBorder="1" applyAlignment="1">
      <alignment horizontal="center"/>
    </xf>
    <xf numFmtId="164" fontId="6" fillId="0" borderId="28" xfId="1" applyNumberFormat="1" applyFont="1" applyFill="1" applyBorder="1" applyAlignment="1" applyProtection="1">
      <alignment horizontal="center"/>
    </xf>
    <xf numFmtId="164" fontId="10" fillId="6" borderId="75" xfId="0" applyNumberFormat="1" applyFont="1" applyFill="1" applyBorder="1" applyProtection="1">
      <protection locked="0"/>
    </xf>
    <xf numFmtId="164" fontId="10" fillId="6" borderId="1" xfId="0" applyNumberFormat="1" applyFont="1" applyFill="1" applyBorder="1" applyProtection="1">
      <protection locked="0"/>
    </xf>
    <xf numFmtId="164" fontId="10" fillId="2" borderId="27" xfId="1" applyNumberFormat="1" applyFont="1" applyFill="1" applyBorder="1" applyProtection="1">
      <protection locked="0"/>
    </xf>
    <xf numFmtId="164" fontId="10" fillId="2" borderId="26" xfId="1" applyNumberFormat="1" applyFont="1" applyFill="1" applyBorder="1" applyProtection="1">
      <protection locked="0"/>
    </xf>
    <xf numFmtId="164" fontId="10" fillId="2" borderId="29" xfId="1" applyNumberFormat="1" applyFont="1" applyFill="1" applyBorder="1" applyProtection="1">
      <protection locked="0"/>
    </xf>
    <xf numFmtId="164" fontId="10" fillId="6" borderId="29" xfId="1" applyNumberFormat="1" applyFont="1" applyFill="1" applyBorder="1" applyProtection="1">
      <protection locked="0"/>
    </xf>
    <xf numFmtId="164" fontId="10" fillId="6" borderId="75" xfId="1" applyNumberFormat="1" applyFont="1" applyFill="1" applyBorder="1" applyProtection="1">
      <protection locked="0"/>
    </xf>
    <xf numFmtId="164" fontId="10" fillId="2" borderId="30" xfId="1" applyNumberFormat="1" applyFont="1" applyFill="1" applyBorder="1" applyProtection="1">
      <protection locked="0"/>
    </xf>
    <xf numFmtId="164" fontId="10" fillId="2" borderId="31" xfId="1" applyNumberFormat="1" applyFont="1" applyFill="1" applyBorder="1" applyProtection="1">
      <protection locked="0"/>
    </xf>
    <xf numFmtId="164" fontId="10" fillId="6" borderId="30" xfId="1" applyNumberFormat="1" applyFont="1" applyFill="1" applyBorder="1" applyProtection="1">
      <protection locked="0"/>
    </xf>
    <xf numFmtId="164" fontId="6" fillId="2" borderId="27" xfId="1" applyNumberFormat="1" applyFont="1" applyFill="1" applyBorder="1" applyAlignment="1" applyProtection="1">
      <alignment horizontal="center"/>
      <protection locked="0"/>
    </xf>
    <xf numFmtId="164" fontId="6" fillId="6" borderId="1" xfId="1" applyNumberFormat="1" applyFont="1" applyFill="1" applyBorder="1" applyProtection="1">
      <protection locked="0"/>
    </xf>
    <xf numFmtId="164" fontId="1" fillId="6" borderId="1" xfId="1" applyNumberFormat="1" applyFont="1" applyFill="1" applyBorder="1" applyProtection="1">
      <protection locked="0"/>
    </xf>
    <xf numFmtId="164" fontId="4" fillId="7" borderId="75" xfId="1" applyNumberFormat="1" applyFont="1" applyFill="1" applyBorder="1" applyProtection="1">
      <protection locked="0"/>
    </xf>
    <xf numFmtId="164" fontId="4" fillId="7" borderId="1" xfId="1" applyNumberFormat="1" applyFont="1" applyFill="1" applyBorder="1" applyProtection="1">
      <protection locked="0"/>
    </xf>
    <xf numFmtId="164" fontId="2" fillId="10" borderId="78" xfId="1" applyNumberFormat="1" applyFont="1" applyFill="1" applyBorder="1" applyProtection="1"/>
    <xf numFmtId="164" fontId="2" fillId="10" borderId="3" xfId="1" applyNumberFormat="1" applyFont="1" applyFill="1" applyBorder="1" applyProtection="1"/>
    <xf numFmtId="164" fontId="6" fillId="6" borderId="74" xfId="0" applyNumberFormat="1" applyFont="1" applyFill="1" applyBorder="1" applyProtection="1">
      <protection locked="0"/>
    </xf>
    <xf numFmtId="164" fontId="0" fillId="6" borderId="12" xfId="0" applyNumberFormat="1" applyFill="1" applyBorder="1" applyProtection="1">
      <protection locked="0"/>
    </xf>
    <xf numFmtId="164" fontId="5" fillId="6" borderId="75" xfId="1" applyNumberFormat="1" applyFont="1" applyFill="1" applyBorder="1" applyProtection="1"/>
    <xf numFmtId="164" fontId="5" fillId="6" borderId="1" xfId="1" applyNumberFormat="1" applyFont="1" applyFill="1" applyBorder="1" applyProtection="1"/>
    <xf numFmtId="164" fontId="6" fillId="2" borderId="27" xfId="1" quotePrefix="1" applyNumberFormat="1" applyFont="1" applyFill="1" applyBorder="1" applyAlignment="1" applyProtection="1">
      <alignment horizontal="center"/>
      <protection locked="0"/>
    </xf>
    <xf numFmtId="164" fontId="5" fillId="6" borderId="75" xfId="1" applyNumberFormat="1" applyFont="1" applyFill="1" applyBorder="1" applyProtection="1">
      <protection locked="0"/>
    </xf>
    <xf numFmtId="164" fontId="5" fillId="6" borderId="1" xfId="1" applyNumberFormat="1" applyFont="1" applyFill="1" applyBorder="1" applyProtection="1">
      <protection locked="0"/>
    </xf>
    <xf numFmtId="164" fontId="1" fillId="6" borderId="26" xfId="1" applyNumberFormat="1" applyFont="1" applyFill="1" applyBorder="1" applyAlignment="1" applyProtection="1">
      <alignment horizontal="center"/>
      <protection locked="0"/>
    </xf>
    <xf numFmtId="164" fontId="1" fillId="6" borderId="30" xfId="1" applyNumberFormat="1" applyFont="1" applyFill="1" applyBorder="1" applyAlignment="1" applyProtection="1">
      <alignment horizontal="center"/>
      <protection locked="0"/>
    </xf>
    <xf numFmtId="164" fontId="4" fillId="7" borderId="75" xfId="0" applyNumberFormat="1" applyFont="1" applyFill="1" applyBorder="1" applyAlignment="1">
      <alignment horizontal="right"/>
    </xf>
    <xf numFmtId="164" fontId="4" fillId="7" borderId="1" xfId="1" applyNumberFormat="1" applyFont="1" applyFill="1" applyBorder="1" applyAlignment="1" applyProtection="1">
      <alignment horizontal="right"/>
      <protection locked="0"/>
    </xf>
    <xf numFmtId="164" fontId="4" fillId="6" borderId="75" xfId="0" applyNumberFormat="1" applyFont="1" applyFill="1" applyBorder="1" applyAlignment="1">
      <alignment horizontal="right"/>
    </xf>
    <xf numFmtId="164" fontId="4" fillId="6" borderId="1" xfId="1" applyNumberFormat="1" applyFont="1" applyFill="1" applyBorder="1" applyAlignment="1" applyProtection="1">
      <alignment horizontal="right"/>
      <protection locked="0"/>
    </xf>
    <xf numFmtId="164" fontId="4" fillId="6" borderId="74" xfId="0" applyNumberFormat="1" applyFont="1" applyFill="1" applyBorder="1" applyProtection="1">
      <protection locked="0"/>
    </xf>
    <xf numFmtId="164" fontId="4" fillId="6" borderId="12" xfId="0" applyNumberFormat="1" applyFont="1" applyFill="1" applyBorder="1" applyProtection="1">
      <protection locked="0"/>
    </xf>
    <xf numFmtId="164" fontId="4" fillId="6" borderId="75" xfId="0" applyNumberFormat="1" applyFont="1" applyFill="1" applyBorder="1" applyProtection="1">
      <protection locked="0"/>
    </xf>
    <xf numFmtId="164" fontId="4" fillId="6" borderId="1" xfId="0" applyNumberFormat="1" applyFont="1" applyFill="1" applyBorder="1" applyProtection="1">
      <protection locked="0"/>
    </xf>
    <xf numFmtId="164" fontId="4" fillId="3" borderId="28" xfId="1" applyNumberFormat="1" applyFont="1" applyFill="1" applyBorder="1" applyAlignment="1" applyProtection="1">
      <alignment horizontal="center"/>
    </xf>
    <xf numFmtId="164" fontId="4" fillId="6" borderId="75" xfId="1" applyNumberFormat="1" applyFont="1" applyFill="1" applyBorder="1" applyProtection="1">
      <protection locked="0"/>
    </xf>
    <xf numFmtId="164" fontId="4" fillId="6" borderId="1" xfId="1" applyNumberFormat="1" applyFont="1" applyFill="1" applyBorder="1" applyProtection="1">
      <protection locked="0"/>
    </xf>
    <xf numFmtId="164" fontId="4" fillId="3" borderId="29" xfId="1" applyNumberFormat="1" applyFont="1" applyFill="1" applyBorder="1" applyAlignment="1" applyProtection="1">
      <alignment horizontal="center"/>
    </xf>
    <xf numFmtId="164" fontId="4" fillId="7" borderId="29" xfId="1" applyNumberFormat="1" applyFont="1" applyFill="1" applyBorder="1" applyAlignment="1" applyProtection="1">
      <alignment horizontal="center"/>
      <protection locked="0"/>
    </xf>
    <xf numFmtId="164" fontId="4" fillId="2" borderId="28" xfId="1" applyNumberFormat="1" applyFont="1" applyFill="1" applyBorder="1" applyAlignment="1" applyProtection="1">
      <alignment horizontal="center"/>
      <protection locked="0"/>
    </xf>
    <xf numFmtId="164" fontId="4" fillId="3" borderId="28" xfId="1" applyNumberFormat="1" applyFont="1" applyFill="1" applyBorder="1" applyAlignment="1" applyProtection="1">
      <alignment horizontal="center"/>
      <protection locked="0"/>
    </xf>
    <xf numFmtId="164" fontId="6" fillId="6" borderId="76" xfId="1" applyNumberFormat="1" applyFont="1" applyFill="1" applyBorder="1" applyProtection="1">
      <protection locked="0"/>
    </xf>
    <xf numFmtId="164" fontId="6" fillId="6" borderId="15" xfId="1" applyNumberFormat="1" applyFont="1" applyFill="1" applyBorder="1" applyProtection="1">
      <protection locked="0"/>
    </xf>
    <xf numFmtId="164" fontId="4" fillId="6" borderId="76" xfId="1" applyNumberFormat="1" applyFont="1" applyFill="1" applyBorder="1" applyProtection="1">
      <protection locked="0"/>
    </xf>
    <xf numFmtId="164" fontId="4" fillId="6" borderId="15" xfId="1" applyNumberFormat="1" applyFont="1" applyFill="1" applyBorder="1" applyProtection="1">
      <protection locked="0"/>
    </xf>
    <xf numFmtId="164" fontId="6" fillId="6" borderId="54" xfId="1" applyNumberFormat="1" applyFont="1" applyFill="1" applyBorder="1" applyAlignment="1" applyProtection="1">
      <alignment horizontal="center"/>
      <protection locked="0"/>
    </xf>
    <xf numFmtId="164" fontId="4" fillId="6" borderId="77" xfId="1" applyNumberFormat="1" applyFont="1" applyFill="1" applyBorder="1" applyProtection="1">
      <protection locked="0"/>
    </xf>
    <xf numFmtId="164" fontId="4" fillId="6" borderId="0" xfId="1" applyNumberFormat="1" applyFont="1" applyFill="1" applyBorder="1" applyProtection="1">
      <protection locked="0"/>
    </xf>
    <xf numFmtId="164" fontId="2" fillId="12" borderId="78" xfId="1" applyNumberFormat="1" applyFont="1" applyFill="1" applyBorder="1" applyProtection="1"/>
    <xf numFmtId="164" fontId="2" fillId="12" borderId="3" xfId="1" applyNumberFormat="1" applyFont="1" applyFill="1" applyBorder="1" applyProtection="1"/>
    <xf numFmtId="164" fontId="6" fillId="0" borderId="27" xfId="0" applyNumberFormat="1" applyFont="1" applyBorder="1" applyAlignment="1" applyProtection="1">
      <alignment horizontal="center"/>
      <protection locked="0"/>
    </xf>
    <xf numFmtId="164" fontId="6" fillId="0" borderId="27" xfId="1" applyNumberFormat="1" applyFont="1" applyFill="1" applyBorder="1" applyAlignment="1" applyProtection="1">
      <alignment horizontal="center"/>
      <protection locked="0"/>
    </xf>
    <xf numFmtId="164" fontId="6" fillId="0" borderId="27" xfId="0" applyNumberFormat="1" applyFont="1" applyBorder="1" applyProtection="1">
      <protection locked="0"/>
    </xf>
    <xf numFmtId="164" fontId="6" fillId="0" borderId="27" xfId="1" applyNumberFormat="1" applyFont="1" applyFill="1" applyBorder="1" applyProtection="1">
      <protection locked="0"/>
    </xf>
    <xf numFmtId="164" fontId="6" fillId="0" borderId="26" xfId="0" applyNumberFormat="1" applyFont="1" applyBorder="1" applyAlignment="1" applyProtection="1">
      <alignment horizontal="center"/>
      <protection locked="0"/>
    </xf>
    <xf numFmtId="164" fontId="6" fillId="0" borderId="26" xfId="1" applyNumberFormat="1" applyFont="1" applyFill="1" applyBorder="1" applyAlignment="1" applyProtection="1">
      <alignment horizontal="center"/>
      <protection locked="0"/>
    </xf>
    <xf numFmtId="164" fontId="6" fillId="0" borderId="29" xfId="0" applyNumberFormat="1" applyFont="1" applyBorder="1" applyAlignment="1" applyProtection="1">
      <alignment horizontal="center"/>
      <protection locked="0"/>
    </xf>
    <xf numFmtId="164" fontId="6" fillId="0" borderId="29" xfId="1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Border="1" applyProtection="1">
      <protection locked="0"/>
    </xf>
    <xf numFmtId="164" fontId="6" fillId="0" borderId="26" xfId="1" applyNumberFormat="1" applyFont="1" applyFill="1" applyBorder="1" applyProtection="1">
      <protection locked="0"/>
    </xf>
    <xf numFmtId="164" fontId="6" fillId="0" borderId="29" xfId="0" applyNumberFormat="1" applyFont="1" applyBorder="1" applyProtection="1">
      <protection locked="0"/>
    </xf>
    <xf numFmtId="164" fontId="6" fillId="0" borderId="29" xfId="1" applyNumberFormat="1" applyFont="1" applyFill="1" applyBorder="1" applyProtection="1">
      <protection locked="0"/>
    </xf>
    <xf numFmtId="164" fontId="22" fillId="0" borderId="75" xfId="0" applyNumberFormat="1" applyFont="1" applyBorder="1" applyProtection="1">
      <protection locked="0"/>
    </xf>
    <xf numFmtId="164" fontId="22" fillId="0" borderId="75" xfId="1" applyNumberFormat="1" applyFont="1" applyFill="1" applyBorder="1" applyProtection="1">
      <protection locked="0"/>
    </xf>
    <xf numFmtId="164" fontId="4" fillId="3" borderId="27" xfId="1" applyNumberFormat="1" applyFont="1" applyFill="1" applyBorder="1" applyAlignment="1" applyProtection="1">
      <alignment horizontal="center"/>
      <protection locked="0"/>
    </xf>
    <xf numFmtId="164" fontId="5" fillId="0" borderId="27" xfId="1" applyNumberFormat="1" applyFont="1" applyFill="1" applyBorder="1" applyProtection="1">
      <protection locked="0"/>
    </xf>
    <xf numFmtId="164" fontId="5" fillId="0" borderId="29" xfId="1" applyNumberFormat="1" applyFont="1" applyFill="1" applyBorder="1" applyProtection="1">
      <protection locked="0"/>
    </xf>
    <xf numFmtId="164" fontId="6" fillId="0" borderId="30" xfId="1" applyNumberFormat="1" applyFont="1" applyFill="1" applyBorder="1" applyProtection="1">
      <protection locked="0"/>
    </xf>
    <xf numFmtId="164" fontId="6" fillId="0" borderId="27" xfId="1" quotePrefix="1" applyNumberFormat="1" applyFont="1" applyFill="1" applyBorder="1" applyProtection="1">
      <protection locked="0"/>
    </xf>
    <xf numFmtId="164" fontId="15" fillId="0" borderId="27" xfId="1" applyNumberFormat="1" applyFont="1" applyFill="1" applyBorder="1" applyProtection="1">
      <protection locked="0"/>
    </xf>
    <xf numFmtId="164" fontId="15" fillId="0" borderId="28" xfId="1" applyNumberFormat="1" applyFont="1" applyFill="1" applyBorder="1" applyProtection="1">
      <protection locked="0"/>
    </xf>
    <xf numFmtId="164" fontId="5" fillId="0" borderId="28" xfId="1" applyNumberFormat="1" applyFont="1" applyFill="1" applyBorder="1" applyAlignment="1" applyProtection="1">
      <alignment horizontal="center"/>
      <protection locked="0"/>
    </xf>
    <xf numFmtId="164" fontId="6" fillId="0" borderId="54" xfId="1" applyNumberFormat="1" applyFont="1" applyFill="1" applyBorder="1" applyProtection="1">
      <protection locked="0"/>
    </xf>
    <xf numFmtId="164" fontId="6" fillId="0" borderId="54" xfId="1" applyNumberFormat="1" applyFont="1" applyFill="1" applyBorder="1" applyAlignment="1" applyProtection="1">
      <alignment horizontal="center"/>
      <protection locked="0"/>
    </xf>
    <xf numFmtId="164" fontId="22" fillId="0" borderId="1" xfId="0" applyNumberFormat="1" applyFont="1" applyBorder="1" applyProtection="1">
      <protection locked="0"/>
    </xf>
    <xf numFmtId="164" fontId="22" fillId="0" borderId="1" xfId="1" applyNumberFormat="1" applyFont="1" applyFill="1" applyBorder="1" applyProtection="1">
      <protection locked="0"/>
    </xf>
    <xf numFmtId="164" fontId="6" fillId="0" borderId="30" xfId="0" applyNumberFormat="1" applyFont="1" applyBorder="1" applyAlignment="1" applyProtection="1">
      <alignment horizontal="center"/>
      <protection locked="0"/>
    </xf>
    <xf numFmtId="164" fontId="6" fillId="0" borderId="30" xfId="1" applyNumberFormat="1" applyFont="1" applyFill="1" applyBorder="1" applyAlignment="1" applyProtection="1">
      <alignment horizontal="center"/>
      <protection locked="0"/>
    </xf>
    <xf numFmtId="164" fontId="6" fillId="0" borderId="30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4" fontId="10" fillId="0" borderId="26" xfId="0" applyNumberFormat="1" applyFont="1" applyBorder="1" applyProtection="1">
      <protection locked="0"/>
    </xf>
    <xf numFmtId="164" fontId="10" fillId="0" borderId="26" xfId="1" applyNumberFormat="1" applyFont="1" applyFill="1" applyBorder="1" applyProtection="1">
      <protection locked="0"/>
    </xf>
    <xf numFmtId="164" fontId="5" fillId="0" borderId="26" xfId="1" applyNumberFormat="1" applyFont="1" applyFill="1" applyBorder="1" applyProtection="1">
      <protection locked="0"/>
    </xf>
    <xf numFmtId="164" fontId="5" fillId="0" borderId="30" xfId="1" applyNumberFormat="1" applyFont="1" applyFill="1" applyBorder="1" applyProtection="1">
      <protection locked="0"/>
    </xf>
    <xf numFmtId="164" fontId="6" fillId="0" borderId="29" xfId="1" applyNumberFormat="1" applyFont="1" applyFill="1" applyBorder="1" applyAlignment="1" applyProtection="1">
      <alignment horizontal="center" vertical="center"/>
      <protection locked="0"/>
    </xf>
    <xf numFmtId="164" fontId="4" fillId="7" borderId="30" xfId="1" applyNumberFormat="1" applyFont="1" applyFill="1" applyBorder="1" applyAlignment="1" applyProtection="1">
      <alignment horizontal="center"/>
      <protection locked="0"/>
    </xf>
    <xf numFmtId="164" fontId="4" fillId="6" borderId="30" xfId="1" applyNumberFormat="1" applyFont="1" applyFill="1" applyBorder="1" applyAlignment="1" applyProtection="1">
      <alignment horizontal="center"/>
      <protection locked="0"/>
    </xf>
    <xf numFmtId="164" fontId="6" fillId="0" borderId="25" xfId="1" applyNumberFormat="1" applyFont="1" applyFill="1" applyBorder="1" applyAlignment="1" applyProtection="1">
      <alignment horizontal="center"/>
    </xf>
    <xf numFmtId="164" fontId="6" fillId="9" borderId="33" xfId="1" applyNumberFormat="1" applyFont="1" applyFill="1" applyBorder="1" applyAlignment="1" applyProtection="1">
      <alignment horizontal="center"/>
    </xf>
    <xf numFmtId="164" fontId="1" fillId="9" borderId="33" xfId="1" applyNumberFormat="1" applyFont="1" applyFill="1" applyBorder="1" applyAlignment="1" applyProtection="1">
      <alignment horizontal="center"/>
    </xf>
    <xf numFmtId="164" fontId="4" fillId="8" borderId="33" xfId="1" applyNumberFormat="1" applyFont="1" applyFill="1" applyBorder="1" applyAlignment="1" applyProtection="1">
      <alignment horizontal="center"/>
    </xf>
    <xf numFmtId="1" fontId="3" fillId="9" borderId="79" xfId="0" applyNumberFormat="1" applyFont="1" applyFill="1" applyBorder="1" applyAlignment="1">
      <alignment horizontal="center" vertical="center"/>
    </xf>
    <xf numFmtId="1" fontId="3" fillId="9" borderId="80" xfId="0" applyNumberFormat="1" applyFont="1" applyFill="1" applyBorder="1" applyAlignment="1">
      <alignment horizontal="center" vertical="center"/>
    </xf>
    <xf numFmtId="1" fontId="4" fillId="2" borderId="81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/>
    </xf>
    <xf numFmtId="1" fontId="4" fillId="6" borderId="82" xfId="0" applyNumberFormat="1" applyFont="1" applyFill="1" applyBorder="1" applyAlignment="1">
      <alignment horizontal="center" vertical="center" wrapText="1"/>
    </xf>
    <xf numFmtId="1" fontId="4" fillId="2" borderId="82" xfId="0" applyNumberFormat="1" applyFont="1" applyFill="1" applyBorder="1" applyAlignment="1">
      <alignment horizontal="center" vertical="center" wrapText="1"/>
    </xf>
    <xf numFmtId="1" fontId="4" fillId="2" borderId="73" xfId="0" applyNumberFormat="1" applyFont="1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right" vertical="center" textRotation="90"/>
    </xf>
    <xf numFmtId="1" fontId="0" fillId="2" borderId="5" xfId="0" applyNumberFormat="1" applyFill="1" applyBorder="1"/>
    <xf numFmtId="1" fontId="4" fillId="2" borderId="91" xfId="0" applyNumberFormat="1" applyFont="1" applyFill="1" applyBorder="1" applyAlignment="1">
      <alignment horizontal="center" vertical="center" wrapText="1"/>
    </xf>
    <xf numFmtId="1" fontId="3" fillId="2" borderId="83" xfId="0" applyNumberFormat="1" applyFont="1" applyFill="1" applyBorder="1" applyAlignment="1">
      <alignment horizontal="center" vertical="center"/>
    </xf>
    <xf numFmtId="1" fontId="3" fillId="2" borderId="84" xfId="0" applyNumberFormat="1" applyFont="1" applyFill="1" applyBorder="1" applyAlignment="1">
      <alignment horizontal="center" vertical="center"/>
    </xf>
    <xf numFmtId="1" fontId="4" fillId="2" borderId="85" xfId="0" applyNumberFormat="1" applyFont="1" applyFill="1" applyBorder="1" applyAlignment="1">
      <alignment horizontal="center" vertical="center"/>
    </xf>
    <xf numFmtId="1" fontId="4" fillId="2" borderId="86" xfId="0" applyNumberFormat="1" applyFont="1" applyFill="1" applyBorder="1" applyAlignment="1">
      <alignment horizontal="center" vertical="center"/>
    </xf>
    <xf numFmtId="1" fontId="4" fillId="2" borderId="81" xfId="0" applyNumberFormat="1" applyFont="1" applyFill="1" applyBorder="1" applyAlignment="1">
      <alignment horizontal="center" vertical="center"/>
    </xf>
    <xf numFmtId="1" fontId="4" fillId="2" borderId="87" xfId="0" applyNumberFormat="1" applyFont="1" applyFill="1" applyBorder="1" applyAlignment="1">
      <alignment horizontal="center" vertical="center"/>
    </xf>
    <xf numFmtId="1" fontId="3" fillId="2" borderId="85" xfId="0" applyNumberFormat="1" applyFont="1" applyFill="1" applyBorder="1" applyAlignment="1">
      <alignment horizontal="center" vertical="center"/>
    </xf>
    <xf numFmtId="1" fontId="3" fillId="2" borderId="88" xfId="0" applyNumberFormat="1" applyFont="1" applyFill="1" applyBorder="1" applyAlignment="1">
      <alignment horizontal="center" vertical="center"/>
    </xf>
    <xf numFmtId="1" fontId="3" fillId="2" borderId="89" xfId="0" applyNumberFormat="1" applyFont="1" applyFill="1" applyBorder="1" applyAlignment="1">
      <alignment horizontal="center" vertical="center"/>
    </xf>
    <xf numFmtId="1" fontId="3" fillId="2" borderId="9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207"/>
  <sheetViews>
    <sheetView tabSelected="1" zoomScale="90" zoomScaleNormal="90" zoomScaleSheetLayoutView="80" workbookViewId="0">
      <pane xSplit="2" ySplit="4" topLeftCell="C5" activePane="bottomRight" state="frozen"/>
      <selection activeCell="F23" sqref="F23"/>
      <selection pane="topRight" activeCell="F23" sqref="F23"/>
      <selection pane="bottomLeft" activeCell="F23" sqref="F23"/>
      <selection pane="bottomRight"/>
    </sheetView>
  </sheetViews>
  <sheetFormatPr defaultRowHeight="12.75" x14ac:dyDescent="0.2"/>
  <cols>
    <col min="1" max="1" width="52.140625" bestFit="1" customWidth="1"/>
    <col min="2" max="2" width="4.7109375" customWidth="1"/>
    <col min="3" max="3" width="42.28515625" customWidth="1"/>
    <col min="4" max="6" width="17.28515625" customWidth="1"/>
    <col min="7" max="7" width="15.42578125" customWidth="1"/>
    <col min="8" max="8" width="14.85546875" bestFit="1" customWidth="1"/>
    <col min="9" max="10" width="14.5703125" customWidth="1"/>
    <col min="11" max="11" width="13.28515625" customWidth="1"/>
    <col min="12" max="12" width="13.28515625" style="17" customWidth="1"/>
    <col min="13" max="13" width="13.5703125" customWidth="1"/>
    <col min="14" max="14" width="15" customWidth="1"/>
    <col min="15" max="15" width="13.5703125" customWidth="1"/>
    <col min="16" max="16" width="18" bestFit="1" customWidth="1"/>
    <col min="17" max="18" width="14.85546875" customWidth="1"/>
    <col min="19" max="19" width="14.85546875" style="17" customWidth="1"/>
    <col min="20" max="28" width="14.85546875" customWidth="1"/>
    <col min="29" max="29" width="15.28515625" customWidth="1"/>
    <col min="30" max="31" width="14.85546875" customWidth="1"/>
    <col min="32" max="32" width="16.85546875" style="2" customWidth="1"/>
    <col min="33" max="33" width="18.7109375" bestFit="1" customWidth="1"/>
    <col min="34" max="42" width="6.5703125" customWidth="1"/>
    <col min="43" max="43" width="6.7109375" customWidth="1"/>
  </cols>
  <sheetData>
    <row r="1" spans="1:42" ht="18.75" thickBot="1" x14ac:dyDescent="0.3">
      <c r="H1" s="1"/>
      <c r="I1" s="1"/>
      <c r="J1" s="1"/>
      <c r="K1" s="1"/>
      <c r="L1" s="395"/>
      <c r="M1" s="1"/>
      <c r="N1" s="1"/>
    </row>
    <row r="2" spans="1:42" ht="16.5" customHeight="1" x14ac:dyDescent="0.2">
      <c r="A2" s="916" t="s">
        <v>0</v>
      </c>
      <c r="B2" s="918" t="s">
        <v>1</v>
      </c>
      <c r="C2" s="919"/>
      <c r="D2" s="922" t="s">
        <v>2</v>
      </c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4"/>
      <c r="Q2" s="925" t="s">
        <v>3</v>
      </c>
      <c r="R2" s="922"/>
      <c r="S2" s="922"/>
      <c r="T2" s="922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4"/>
      <c r="AF2" s="903" t="s">
        <v>4</v>
      </c>
    </row>
    <row r="3" spans="1:42" ht="16.5" customHeight="1" x14ac:dyDescent="0.2">
      <c r="A3" s="917"/>
      <c r="B3" s="920"/>
      <c r="C3" s="921"/>
      <c r="D3" s="905" t="s">
        <v>210</v>
      </c>
      <c r="E3" s="906" t="s">
        <v>5</v>
      </c>
      <c r="F3" s="906" t="s">
        <v>6</v>
      </c>
      <c r="G3" s="907" t="s">
        <v>7</v>
      </c>
      <c r="H3" s="907"/>
      <c r="I3" s="907"/>
      <c r="J3" s="907"/>
      <c r="K3" s="907"/>
      <c r="L3" s="907"/>
      <c r="M3" s="907"/>
      <c r="N3" s="907"/>
      <c r="O3" s="906" t="s">
        <v>8</v>
      </c>
      <c r="P3" s="909" t="s">
        <v>155</v>
      </c>
      <c r="Q3" s="915" t="s">
        <v>9</v>
      </c>
      <c r="R3" s="909" t="s">
        <v>10</v>
      </c>
      <c r="S3" s="910"/>
      <c r="T3" s="911"/>
      <c r="U3" s="912"/>
      <c r="V3" s="906" t="s">
        <v>11</v>
      </c>
      <c r="W3" s="906"/>
      <c r="X3" s="906"/>
      <c r="Y3" s="906"/>
      <c r="Z3" s="906"/>
      <c r="AA3" s="906"/>
      <c r="AB3" s="906"/>
      <c r="AC3" s="906"/>
      <c r="AD3" s="906" t="s">
        <v>12</v>
      </c>
      <c r="AE3" s="908" t="s">
        <v>13</v>
      </c>
      <c r="AF3" s="904"/>
    </row>
    <row r="4" spans="1:42" ht="35.25" customHeight="1" x14ac:dyDescent="0.2">
      <c r="A4" s="917"/>
      <c r="B4" s="920"/>
      <c r="C4" s="921"/>
      <c r="D4" s="905"/>
      <c r="E4" s="906"/>
      <c r="F4" s="906"/>
      <c r="G4" s="28" t="s">
        <v>14</v>
      </c>
      <c r="H4" s="29" t="s">
        <v>151</v>
      </c>
      <c r="I4" s="30" t="s">
        <v>163</v>
      </c>
      <c r="J4" s="30" t="s">
        <v>147</v>
      </c>
      <c r="K4" s="30" t="s">
        <v>131</v>
      </c>
      <c r="L4" s="396" t="s">
        <v>208</v>
      </c>
      <c r="M4" s="31" t="s">
        <v>15</v>
      </c>
      <c r="N4" s="32" t="s">
        <v>16</v>
      </c>
      <c r="O4" s="906"/>
      <c r="P4" s="909"/>
      <c r="Q4" s="915"/>
      <c r="R4" s="33" t="s">
        <v>148</v>
      </c>
      <c r="S4" s="399" t="s">
        <v>209</v>
      </c>
      <c r="T4" s="34" t="s">
        <v>149</v>
      </c>
      <c r="U4" s="32" t="s">
        <v>150</v>
      </c>
      <c r="V4" s="33" t="s">
        <v>17</v>
      </c>
      <c r="W4" s="30" t="s">
        <v>18</v>
      </c>
      <c r="X4" s="30" t="s">
        <v>19</v>
      </c>
      <c r="Y4" s="30" t="s">
        <v>20</v>
      </c>
      <c r="Z4" s="30" t="s">
        <v>21</v>
      </c>
      <c r="AA4" s="30" t="s">
        <v>22</v>
      </c>
      <c r="AB4" s="34" t="s">
        <v>23</v>
      </c>
      <c r="AC4" s="32" t="s">
        <v>24</v>
      </c>
      <c r="AD4" s="906"/>
      <c r="AE4" s="908"/>
      <c r="AF4" s="904"/>
    </row>
    <row r="5" spans="1:42" x14ac:dyDescent="0.2">
      <c r="A5" s="35"/>
      <c r="B5" s="36"/>
      <c r="C5" s="37"/>
      <c r="D5" s="734"/>
      <c r="E5" s="596"/>
      <c r="F5" s="596"/>
      <c r="G5" s="735"/>
      <c r="H5" s="736"/>
      <c r="I5" s="737"/>
      <c r="J5" s="737"/>
      <c r="K5" s="737"/>
      <c r="L5" s="738"/>
      <c r="M5" s="739"/>
      <c r="N5" s="596"/>
      <c r="O5" s="596"/>
      <c r="P5" s="597"/>
      <c r="Q5" s="740"/>
      <c r="R5" s="741"/>
      <c r="S5" s="742"/>
      <c r="T5" s="743"/>
      <c r="U5" s="744"/>
      <c r="V5" s="741"/>
      <c r="W5" s="745"/>
      <c r="X5" s="745"/>
      <c r="Y5" s="745"/>
      <c r="Z5" s="745"/>
      <c r="AA5" s="745"/>
      <c r="AB5" s="743"/>
      <c r="AC5" s="744"/>
      <c r="AD5" s="744"/>
      <c r="AE5" s="746"/>
      <c r="AF5" s="747"/>
    </row>
    <row r="6" spans="1:42" ht="18" x14ac:dyDescent="0.25">
      <c r="A6" s="38" t="s">
        <v>25</v>
      </c>
      <c r="B6" s="103" t="s">
        <v>127</v>
      </c>
      <c r="C6" s="39"/>
      <c r="D6" s="748"/>
      <c r="E6" s="521"/>
      <c r="F6" s="521"/>
      <c r="G6" s="749"/>
      <c r="H6" s="750"/>
      <c r="I6" s="751"/>
      <c r="J6" s="751"/>
      <c r="K6" s="751"/>
      <c r="L6" s="752"/>
      <c r="M6" s="753"/>
      <c r="N6" s="521"/>
      <c r="O6" s="521"/>
      <c r="P6" s="522"/>
      <c r="Q6" s="754"/>
      <c r="R6" s="755"/>
      <c r="S6" s="756"/>
      <c r="T6" s="757"/>
      <c r="U6" s="758"/>
      <c r="V6" s="755"/>
      <c r="W6" s="759"/>
      <c r="X6" s="759"/>
      <c r="Y6" s="759"/>
      <c r="Z6" s="759"/>
      <c r="AA6" s="759"/>
      <c r="AB6" s="757"/>
      <c r="AC6" s="758"/>
      <c r="AD6" s="758"/>
      <c r="AE6" s="760"/>
      <c r="AF6" s="574"/>
    </row>
    <row r="7" spans="1:42" x14ac:dyDescent="0.2">
      <c r="A7" s="40" t="s">
        <v>26</v>
      </c>
      <c r="B7" s="41"/>
      <c r="C7" s="42" t="s">
        <v>27</v>
      </c>
      <c r="D7" s="748"/>
      <c r="E7" s="521"/>
      <c r="F7" s="521"/>
      <c r="G7" s="749"/>
      <c r="H7" s="750"/>
      <c r="I7" s="751"/>
      <c r="J7" s="751"/>
      <c r="K7" s="751"/>
      <c r="L7" s="752"/>
      <c r="M7" s="753"/>
      <c r="N7" s="521"/>
      <c r="O7" s="521"/>
      <c r="P7" s="522"/>
      <c r="Q7" s="754"/>
      <c r="R7" s="755"/>
      <c r="S7" s="756"/>
      <c r="T7" s="757"/>
      <c r="U7" s="758"/>
      <c r="V7" s="755"/>
      <c r="W7" s="759"/>
      <c r="X7" s="759"/>
      <c r="Y7" s="759"/>
      <c r="Z7" s="759"/>
      <c r="AA7" s="759"/>
      <c r="AB7" s="757"/>
      <c r="AC7" s="758"/>
      <c r="AD7" s="758"/>
      <c r="AE7" s="760"/>
      <c r="AF7" s="574"/>
    </row>
    <row r="8" spans="1:42" x14ac:dyDescent="0.2">
      <c r="A8" s="24" t="s">
        <v>28</v>
      </c>
      <c r="B8" s="3"/>
      <c r="C8" s="4"/>
      <c r="D8" s="488">
        <f t="shared" ref="D8:AE8" si="0">D15+D19+D23+D27+D31+D35+D39+D43+D47+D51+D55+D59+D67+D71+D75+D79+D83+D87+D91+D95</f>
        <v>24173.790964451691</v>
      </c>
      <c r="E8" s="470">
        <f t="shared" si="0"/>
        <v>5685.2530187355496</v>
      </c>
      <c r="F8" s="470">
        <f t="shared" si="0"/>
        <v>1117.5152616483147</v>
      </c>
      <c r="G8" s="501">
        <f t="shared" si="0"/>
        <v>1704.5440000000001</v>
      </c>
      <c r="H8" s="489">
        <f t="shared" si="0"/>
        <v>0</v>
      </c>
      <c r="I8" s="490">
        <f t="shared" si="0"/>
        <v>448.36737101601852</v>
      </c>
      <c r="J8" s="490">
        <f t="shared" si="0"/>
        <v>1579.4635897125518</v>
      </c>
      <c r="K8" s="490">
        <f t="shared" si="0"/>
        <v>1253.9759769843613</v>
      </c>
      <c r="L8" s="491">
        <f t="shared" si="0"/>
        <v>377.04450025215021</v>
      </c>
      <c r="M8" s="492">
        <f t="shared" si="0"/>
        <v>0</v>
      </c>
      <c r="N8" s="470">
        <f t="shared" si="0"/>
        <v>5363.3954379650813</v>
      </c>
      <c r="O8" s="470">
        <f t="shared" si="0"/>
        <v>0</v>
      </c>
      <c r="P8" s="106">
        <f t="shared" si="0"/>
        <v>36339.954682800642</v>
      </c>
      <c r="Q8" s="494">
        <f t="shared" si="0"/>
        <v>0</v>
      </c>
      <c r="R8" s="495">
        <f t="shared" si="0"/>
        <v>-4.5232879195517492</v>
      </c>
      <c r="S8" s="496">
        <f t="shared" si="0"/>
        <v>0</v>
      </c>
      <c r="T8" s="497">
        <f t="shared" si="0"/>
        <v>59.628265359460748</v>
      </c>
      <c r="U8" s="470">
        <f t="shared" si="0"/>
        <v>55.104977439909</v>
      </c>
      <c r="V8" s="495">
        <f t="shared" si="0"/>
        <v>88.696460628652673</v>
      </c>
      <c r="W8" s="490">
        <f t="shared" si="0"/>
        <v>94.236620022639883</v>
      </c>
      <c r="X8" s="490">
        <f t="shared" si="0"/>
        <v>30.109506750837649</v>
      </c>
      <c r="Y8" s="490">
        <f t="shared" si="0"/>
        <v>0</v>
      </c>
      <c r="Z8" s="490">
        <f t="shared" si="0"/>
        <v>15.311400000000001</v>
      </c>
      <c r="AA8" s="490">
        <f t="shared" si="0"/>
        <v>875.48763912841719</v>
      </c>
      <c r="AB8" s="497">
        <f t="shared" si="0"/>
        <v>96.762758423599152</v>
      </c>
      <c r="AC8" s="470">
        <f t="shared" si="0"/>
        <v>1200.6043849541468</v>
      </c>
      <c r="AD8" s="470">
        <f t="shared" si="0"/>
        <v>33.947164805299622</v>
      </c>
      <c r="AE8" s="498">
        <f t="shared" si="0"/>
        <v>1289.6565271993552</v>
      </c>
      <c r="AF8" s="499">
        <f>AF15+AF19+AF23+AF27+AF31+AF35+AF39+AF43+AF47+AF51+AF55+AF59+AF67+AF71+AF75+AF79+AF83+AF87+AF91+AF95</f>
        <v>37629.611209999995</v>
      </c>
      <c r="AH8" s="18"/>
      <c r="AI8" s="104"/>
      <c r="AJ8" s="18"/>
      <c r="AK8" s="104"/>
      <c r="AL8" s="104"/>
      <c r="AM8" s="104"/>
      <c r="AO8" s="465"/>
      <c r="AP8" s="465"/>
    </row>
    <row r="9" spans="1:42" x14ac:dyDescent="0.2">
      <c r="A9" s="43"/>
      <c r="B9" s="44"/>
      <c r="C9" s="45"/>
      <c r="D9" s="502"/>
      <c r="E9" s="471"/>
      <c r="F9" s="471"/>
      <c r="G9" s="503"/>
      <c r="H9" s="504"/>
      <c r="I9" s="505"/>
      <c r="J9" s="505"/>
      <c r="K9" s="505"/>
      <c r="L9" s="506"/>
      <c r="M9" s="507"/>
      <c r="N9" s="471"/>
      <c r="O9" s="471"/>
      <c r="P9" s="107"/>
      <c r="Q9" s="508"/>
      <c r="R9" s="509"/>
      <c r="S9" s="510"/>
      <c r="T9" s="511"/>
      <c r="U9" s="471"/>
      <c r="V9" s="509"/>
      <c r="W9" s="505"/>
      <c r="X9" s="505"/>
      <c r="Y9" s="505"/>
      <c r="Z9" s="505"/>
      <c r="AA9" s="505"/>
      <c r="AB9" s="511"/>
      <c r="AC9" s="471"/>
      <c r="AD9" s="471"/>
      <c r="AE9" s="512"/>
      <c r="AF9" s="513"/>
      <c r="AH9" s="104"/>
      <c r="AI9" s="104"/>
      <c r="AJ9" s="104"/>
      <c r="AK9" s="104"/>
      <c r="AL9" s="104"/>
      <c r="AM9" s="104"/>
      <c r="AO9" s="465"/>
    </row>
    <row r="10" spans="1:42" x14ac:dyDescent="0.2">
      <c r="A10" s="24" t="s">
        <v>29</v>
      </c>
      <c r="B10" s="3"/>
      <c r="C10" s="4"/>
      <c r="D10" s="488">
        <f t="shared" ref="D10:AF10" si="1">D16+D20+D24+D28+D32+D36+D40+D44+D48+D52+D56+D60+D68+D72+D76+D80+D84+D88+D92+D96</f>
        <v>13812.780184336967</v>
      </c>
      <c r="E10" s="470">
        <f t="shared" si="1"/>
        <v>2194.4713875938155</v>
      </c>
      <c r="F10" s="470">
        <f t="shared" si="1"/>
        <v>413.03726928295185</v>
      </c>
      <c r="G10" s="501">
        <f t="shared" si="1"/>
        <v>1032.5060000000001</v>
      </c>
      <c r="H10" s="489">
        <f t="shared" si="1"/>
        <v>0</v>
      </c>
      <c r="I10" s="490">
        <f t="shared" si="1"/>
        <v>0</v>
      </c>
      <c r="J10" s="490">
        <f t="shared" si="1"/>
        <v>190.0285122955743</v>
      </c>
      <c r="K10" s="490">
        <f t="shared" si="1"/>
        <v>0</v>
      </c>
      <c r="L10" s="491">
        <f t="shared" si="1"/>
        <v>262.0692527655749</v>
      </c>
      <c r="M10" s="492">
        <f t="shared" si="1"/>
        <v>0</v>
      </c>
      <c r="N10" s="470">
        <f t="shared" si="1"/>
        <v>1484.6037650611493</v>
      </c>
      <c r="O10" s="470">
        <f t="shared" si="1"/>
        <v>0</v>
      </c>
      <c r="P10" s="106">
        <f t="shared" si="1"/>
        <v>17904.892606274891</v>
      </c>
      <c r="Q10" s="494">
        <f t="shared" si="1"/>
        <v>0</v>
      </c>
      <c r="R10" s="495">
        <f t="shared" si="1"/>
        <v>1921.036751332435</v>
      </c>
      <c r="S10" s="496">
        <f t="shared" si="1"/>
        <v>146.0825076822633</v>
      </c>
      <c r="T10" s="497">
        <f t="shared" si="1"/>
        <v>15.894578059177601</v>
      </c>
      <c r="U10" s="470">
        <f t="shared" si="1"/>
        <v>2083.0138370738764</v>
      </c>
      <c r="V10" s="495">
        <f t="shared" si="1"/>
        <v>26.811065157163167</v>
      </c>
      <c r="W10" s="490">
        <f t="shared" si="1"/>
        <v>8.1294897970240925</v>
      </c>
      <c r="X10" s="490">
        <f t="shared" si="1"/>
        <v>10.174449672358655</v>
      </c>
      <c r="Y10" s="490">
        <f t="shared" si="1"/>
        <v>0</v>
      </c>
      <c r="Z10" s="490">
        <f t="shared" si="1"/>
        <v>2.2650000000000019</v>
      </c>
      <c r="AA10" s="490">
        <f t="shared" si="1"/>
        <v>0</v>
      </c>
      <c r="AB10" s="497">
        <f t="shared" si="1"/>
        <v>-28.634963982716624</v>
      </c>
      <c r="AC10" s="470">
        <f t="shared" si="1"/>
        <v>18.745040643829295</v>
      </c>
      <c r="AD10" s="470">
        <f t="shared" si="1"/>
        <v>-50.317476247975485</v>
      </c>
      <c r="AE10" s="498">
        <f t="shared" si="1"/>
        <v>2051.44140146973</v>
      </c>
      <c r="AF10" s="499">
        <f t="shared" si="1"/>
        <v>19956.334007744623</v>
      </c>
      <c r="AH10" s="18"/>
      <c r="AI10" s="104"/>
      <c r="AJ10" s="18"/>
      <c r="AK10" s="104"/>
      <c r="AL10" s="104"/>
      <c r="AM10" s="104"/>
      <c r="AO10" s="465"/>
      <c r="AP10" s="465"/>
    </row>
    <row r="11" spans="1:42" x14ac:dyDescent="0.2">
      <c r="A11" s="43"/>
      <c r="B11" s="44"/>
      <c r="C11" s="45"/>
      <c r="D11" s="502"/>
      <c r="E11" s="471"/>
      <c r="F11" s="471"/>
      <c r="G11" s="503"/>
      <c r="H11" s="504"/>
      <c r="I11" s="505"/>
      <c r="J11" s="505"/>
      <c r="K11" s="505"/>
      <c r="L11" s="506"/>
      <c r="M11" s="507"/>
      <c r="N11" s="471"/>
      <c r="O11" s="471"/>
      <c r="P11" s="107"/>
      <c r="Q11" s="508"/>
      <c r="R11" s="509"/>
      <c r="S11" s="510"/>
      <c r="T11" s="511"/>
      <c r="U11" s="471"/>
      <c r="V11" s="509"/>
      <c r="W11" s="505"/>
      <c r="X11" s="505"/>
      <c r="Y11" s="505"/>
      <c r="Z11" s="505"/>
      <c r="AA11" s="505"/>
      <c r="AB11" s="511"/>
      <c r="AC11" s="471"/>
      <c r="AD11" s="471"/>
      <c r="AE11" s="512"/>
      <c r="AF11" s="513"/>
      <c r="AH11" s="104"/>
      <c r="AI11" s="104"/>
      <c r="AJ11" s="104"/>
      <c r="AK11" s="104"/>
      <c r="AL11" s="104"/>
      <c r="AM11" s="104"/>
      <c r="AO11" s="465"/>
    </row>
    <row r="12" spans="1:42" x14ac:dyDescent="0.2">
      <c r="A12" s="24" t="s">
        <v>30</v>
      </c>
      <c r="B12" s="3"/>
      <c r="C12" s="4"/>
      <c r="D12" s="488">
        <f t="shared" ref="D12:AF12" si="2">D17+D21+D25+D29+D33+D37+D41+D45+D49+D53+D57+D61+D69+D73+D77+D81+D85+D89+D93+D97</f>
        <v>10361.010780114728</v>
      </c>
      <c r="E12" s="470">
        <f t="shared" si="2"/>
        <v>3490.7816311417328</v>
      </c>
      <c r="F12" s="470">
        <f t="shared" si="2"/>
        <v>704.47799236536275</v>
      </c>
      <c r="G12" s="501">
        <f t="shared" si="2"/>
        <v>672.0379999999999</v>
      </c>
      <c r="H12" s="489">
        <f t="shared" si="2"/>
        <v>0</v>
      </c>
      <c r="I12" s="490">
        <f t="shared" si="2"/>
        <v>448.36737101601852</v>
      </c>
      <c r="J12" s="490">
        <f t="shared" si="2"/>
        <v>1389.4350774169775</v>
      </c>
      <c r="K12" s="490">
        <f t="shared" si="2"/>
        <v>1253.9759769843613</v>
      </c>
      <c r="L12" s="491">
        <f t="shared" si="2"/>
        <v>114.9752474865753</v>
      </c>
      <c r="M12" s="492">
        <f t="shared" si="2"/>
        <v>0</v>
      </c>
      <c r="N12" s="470">
        <f t="shared" si="2"/>
        <v>3878.7916729039325</v>
      </c>
      <c r="O12" s="470">
        <f t="shared" si="2"/>
        <v>0</v>
      </c>
      <c r="P12" s="106">
        <f t="shared" si="2"/>
        <v>18435.062076525755</v>
      </c>
      <c r="Q12" s="494">
        <f t="shared" si="2"/>
        <v>0</v>
      </c>
      <c r="R12" s="495">
        <f t="shared" si="2"/>
        <v>-1925.5600392519866</v>
      </c>
      <c r="S12" s="496">
        <f t="shared" si="2"/>
        <v>-146.0825076822633</v>
      </c>
      <c r="T12" s="497">
        <f t="shared" si="2"/>
        <v>43.733687300283094</v>
      </c>
      <c r="U12" s="470">
        <f t="shared" si="2"/>
        <v>-2027.9088596339673</v>
      </c>
      <c r="V12" s="495">
        <f t="shared" si="2"/>
        <v>61.885395471489502</v>
      </c>
      <c r="W12" s="490">
        <f t="shared" si="2"/>
        <v>86.107130225615791</v>
      </c>
      <c r="X12" s="490">
        <f t="shared" si="2"/>
        <v>19.935057078478994</v>
      </c>
      <c r="Y12" s="490">
        <f t="shared" si="2"/>
        <v>0</v>
      </c>
      <c r="Z12" s="490">
        <f t="shared" si="2"/>
        <v>13.0464</v>
      </c>
      <c r="AA12" s="490">
        <f t="shared" si="2"/>
        <v>875.48763912841719</v>
      </c>
      <c r="AB12" s="497">
        <f t="shared" si="2"/>
        <v>125.39772240631578</v>
      </c>
      <c r="AC12" s="470">
        <f t="shared" si="2"/>
        <v>1181.8593443103175</v>
      </c>
      <c r="AD12" s="470">
        <f t="shared" si="2"/>
        <v>84.264641053275128</v>
      </c>
      <c r="AE12" s="498">
        <f t="shared" si="2"/>
        <v>-761.78487427037453</v>
      </c>
      <c r="AF12" s="499">
        <f t="shared" si="2"/>
        <v>17673.277202255387</v>
      </c>
      <c r="AH12" s="18"/>
      <c r="AI12" s="104"/>
      <c r="AJ12" s="18"/>
      <c r="AK12" s="104"/>
      <c r="AL12" s="104"/>
      <c r="AM12" s="104"/>
      <c r="AO12" s="465"/>
      <c r="AP12" s="465"/>
    </row>
    <row r="13" spans="1:42" x14ac:dyDescent="0.2">
      <c r="A13" s="43"/>
      <c r="B13" s="44"/>
      <c r="C13" s="45"/>
      <c r="D13" s="502"/>
      <c r="E13" s="471"/>
      <c r="F13" s="471"/>
      <c r="G13" s="503"/>
      <c r="H13" s="504"/>
      <c r="I13" s="505"/>
      <c r="J13" s="505"/>
      <c r="K13" s="505"/>
      <c r="L13" s="506"/>
      <c r="M13" s="507"/>
      <c r="N13" s="471"/>
      <c r="O13" s="471"/>
      <c r="P13" s="107"/>
      <c r="Q13" s="508"/>
      <c r="R13" s="509"/>
      <c r="S13" s="510"/>
      <c r="T13" s="511"/>
      <c r="U13" s="471"/>
      <c r="V13" s="509"/>
      <c r="W13" s="505"/>
      <c r="X13" s="505"/>
      <c r="Y13" s="505"/>
      <c r="Z13" s="505"/>
      <c r="AA13" s="505"/>
      <c r="AB13" s="511"/>
      <c r="AC13" s="471"/>
      <c r="AD13" s="471"/>
      <c r="AE13" s="512"/>
      <c r="AF13" s="513"/>
      <c r="AH13" s="104"/>
      <c r="AI13" s="104"/>
      <c r="AJ13" s="104"/>
      <c r="AK13" s="104"/>
      <c r="AL13" s="104"/>
      <c r="AM13" s="104"/>
    </row>
    <row r="14" spans="1:42" x14ac:dyDescent="0.2">
      <c r="A14" s="40"/>
      <c r="B14" s="99" t="s">
        <v>31</v>
      </c>
      <c r="C14" s="98" t="s">
        <v>32</v>
      </c>
      <c r="D14" s="514"/>
      <c r="E14" s="515"/>
      <c r="F14" s="515"/>
      <c r="G14" s="516"/>
      <c r="H14" s="517"/>
      <c r="I14" s="518"/>
      <c r="J14" s="518"/>
      <c r="K14" s="518"/>
      <c r="L14" s="519"/>
      <c r="M14" s="520"/>
      <c r="N14" s="521"/>
      <c r="O14" s="515"/>
      <c r="P14" s="522"/>
      <c r="Q14" s="523"/>
      <c r="R14" s="524"/>
      <c r="S14" s="525"/>
      <c r="T14" s="526"/>
      <c r="U14" s="527"/>
      <c r="V14" s="528"/>
      <c r="W14" s="518"/>
      <c r="X14" s="518"/>
      <c r="Y14" s="518"/>
      <c r="Z14" s="518"/>
      <c r="AA14" s="518"/>
      <c r="AB14" s="529"/>
      <c r="AC14" s="515"/>
      <c r="AD14" s="515"/>
      <c r="AE14" s="530"/>
      <c r="AF14" s="531"/>
    </row>
    <row r="15" spans="1:42" x14ac:dyDescent="0.2">
      <c r="A15" s="48" t="s">
        <v>33</v>
      </c>
      <c r="B15" s="99"/>
      <c r="C15" s="98"/>
      <c r="D15" s="514">
        <v>0</v>
      </c>
      <c r="E15" s="762">
        <v>15.166247769999995</v>
      </c>
      <c r="F15" s="762">
        <v>698.41874889699125</v>
      </c>
      <c r="G15" s="516">
        <v>0</v>
      </c>
      <c r="H15" s="517"/>
      <c r="I15" s="872">
        <v>2.2543869000000001</v>
      </c>
      <c r="J15" s="518">
        <v>0</v>
      </c>
      <c r="K15" s="518">
        <v>0</v>
      </c>
      <c r="L15" s="519">
        <v>0</v>
      </c>
      <c r="M15" s="520">
        <v>0</v>
      </c>
      <c r="N15" s="761">
        <f>SUM(G15:M15)</f>
        <v>2.2543869000000001</v>
      </c>
      <c r="O15" s="515"/>
      <c r="P15" s="522">
        <f>D15+E15+F15+N15+O15</f>
        <v>715.83938356699127</v>
      </c>
      <c r="Q15" s="532">
        <v>0</v>
      </c>
      <c r="R15" s="528">
        <v>0</v>
      </c>
      <c r="S15" s="533">
        <v>0</v>
      </c>
      <c r="T15" s="890">
        <v>15.548376896666639</v>
      </c>
      <c r="U15" s="762">
        <f>SUM(R15:T15)</f>
        <v>15.548376896666639</v>
      </c>
      <c r="V15" s="528">
        <v>0</v>
      </c>
      <c r="W15" s="872">
        <v>12.167924999999999</v>
      </c>
      <c r="X15" s="872">
        <v>15.142146921777821</v>
      </c>
      <c r="Y15" s="518">
        <v>0</v>
      </c>
      <c r="Z15" s="518">
        <v>0</v>
      </c>
      <c r="AA15" s="518">
        <v>0</v>
      </c>
      <c r="AB15" s="890">
        <v>17.578112703419414</v>
      </c>
      <c r="AC15" s="762">
        <f>SUM(V15:AB15)</f>
        <v>44.888184625197233</v>
      </c>
      <c r="AD15" s="762">
        <v>5.9006849111448902</v>
      </c>
      <c r="AE15" s="763">
        <f>Q15+U15+AC15+AD15</f>
        <v>66.337246433008758</v>
      </c>
      <c r="AF15" s="534">
        <f>P15+AE15</f>
        <v>782.17663000000005</v>
      </c>
    </row>
    <row r="16" spans="1:42" x14ac:dyDescent="0.2">
      <c r="A16" s="48" t="s">
        <v>34</v>
      </c>
      <c r="B16" s="99"/>
      <c r="C16" s="98"/>
      <c r="D16" s="514">
        <v>0</v>
      </c>
      <c r="E16" s="762">
        <v>1.8044321799999998</v>
      </c>
      <c r="F16" s="762">
        <v>368.19394241856025</v>
      </c>
      <c r="G16" s="516">
        <v>0</v>
      </c>
      <c r="H16" s="517"/>
      <c r="I16" s="518">
        <v>0</v>
      </c>
      <c r="J16" s="518">
        <v>0</v>
      </c>
      <c r="K16" s="518">
        <v>0</v>
      </c>
      <c r="L16" s="519">
        <v>0</v>
      </c>
      <c r="M16" s="520">
        <v>0</v>
      </c>
      <c r="N16" s="521">
        <f>SUM(G16:M16)</f>
        <v>0</v>
      </c>
      <c r="O16" s="515"/>
      <c r="P16" s="522">
        <f>D16+E16+F16+N16+O16</f>
        <v>369.99837459856025</v>
      </c>
      <c r="Q16" s="532">
        <v>0</v>
      </c>
      <c r="R16" s="870">
        <v>16.302301814629718</v>
      </c>
      <c r="S16" s="886">
        <v>4.5836842731316176</v>
      </c>
      <c r="T16" s="529">
        <v>0</v>
      </c>
      <c r="U16" s="762">
        <f>SUM(R16:T16)</f>
        <v>20.885986087761335</v>
      </c>
      <c r="V16" s="528">
        <v>0</v>
      </c>
      <c r="W16" s="518">
        <v>0</v>
      </c>
      <c r="X16" s="872">
        <v>5.8449704787689125</v>
      </c>
      <c r="Y16" s="518">
        <v>0</v>
      </c>
      <c r="Z16" s="518">
        <v>0</v>
      </c>
      <c r="AA16" s="518">
        <v>0</v>
      </c>
      <c r="AB16" s="890">
        <v>8.1190308363633807</v>
      </c>
      <c r="AC16" s="762">
        <f>SUM(V16:AB16)</f>
        <v>13.964001315132293</v>
      </c>
      <c r="AD16" s="762">
        <v>1.1362659493916887</v>
      </c>
      <c r="AE16" s="763">
        <f>Q16+U16+AC16+AD16</f>
        <v>35.986253352285317</v>
      </c>
      <c r="AF16" s="534">
        <f>P16+AE16</f>
        <v>405.98462795084555</v>
      </c>
    </row>
    <row r="17" spans="1:33" x14ac:dyDescent="0.2">
      <c r="A17" s="48" t="s">
        <v>35</v>
      </c>
      <c r="B17" s="99"/>
      <c r="C17" s="98"/>
      <c r="D17" s="454">
        <v>0</v>
      </c>
      <c r="E17" s="466">
        <v>13.361815589999996</v>
      </c>
      <c r="F17" s="466">
        <v>330.22480647843099</v>
      </c>
      <c r="G17" s="480">
        <v>0</v>
      </c>
      <c r="H17" s="481"/>
      <c r="I17" s="873">
        <v>2.2543869000000001</v>
      </c>
      <c r="J17" s="457">
        <v>0</v>
      </c>
      <c r="K17" s="457">
        <v>0</v>
      </c>
      <c r="L17" s="482">
        <v>0</v>
      </c>
      <c r="M17" s="459">
        <v>0</v>
      </c>
      <c r="N17" s="764">
        <f>SUM(G17:M17)</f>
        <v>2.2543869000000001</v>
      </c>
      <c r="O17" s="451"/>
      <c r="P17" s="483">
        <f>D17+E17+F17+N17+O17</f>
        <v>345.84100896843097</v>
      </c>
      <c r="Q17" s="484">
        <v>0</v>
      </c>
      <c r="R17" s="871">
        <v>-16.302301814629718</v>
      </c>
      <c r="S17" s="887">
        <v>-4.5836842731316176</v>
      </c>
      <c r="T17" s="879">
        <v>15.548376896666639</v>
      </c>
      <c r="U17" s="762">
        <f>SUM(R17:T17)</f>
        <v>-5.3376091910946961</v>
      </c>
      <c r="V17" s="485">
        <v>0</v>
      </c>
      <c r="W17" s="873">
        <v>12.167924999999999</v>
      </c>
      <c r="X17" s="873">
        <v>9.2971764430089081</v>
      </c>
      <c r="Y17" s="457">
        <v>0</v>
      </c>
      <c r="Z17" s="457">
        <v>0</v>
      </c>
      <c r="AA17" s="457">
        <v>0</v>
      </c>
      <c r="AB17" s="879">
        <v>9.459081867056037</v>
      </c>
      <c r="AC17" s="466">
        <f>SUM(V17:AB17)</f>
        <v>30.92418331006494</v>
      </c>
      <c r="AD17" s="466">
        <v>4.7644189617532007</v>
      </c>
      <c r="AE17" s="530">
        <f>Q17+U17+AC17+AD17</f>
        <v>30.350993080723445</v>
      </c>
      <c r="AF17" s="534">
        <f>P17+AE17</f>
        <v>376.19200204915444</v>
      </c>
      <c r="AG17" s="104"/>
    </row>
    <row r="18" spans="1:33" x14ac:dyDescent="0.2">
      <c r="A18" s="40" t="s">
        <v>26</v>
      </c>
      <c r="B18" s="99" t="s">
        <v>36</v>
      </c>
      <c r="C18" s="98" t="s">
        <v>37</v>
      </c>
      <c r="D18" s="514"/>
      <c r="E18" s="515"/>
      <c r="F18" s="515"/>
      <c r="G18" s="516"/>
      <c r="H18" s="517"/>
      <c r="I18" s="518"/>
      <c r="J18" s="518"/>
      <c r="K18" s="518"/>
      <c r="L18" s="519"/>
      <c r="M18" s="520"/>
      <c r="N18" s="521"/>
      <c r="O18" s="515"/>
      <c r="P18" s="522"/>
      <c r="Q18" s="532"/>
      <c r="R18" s="528"/>
      <c r="S18" s="533"/>
      <c r="T18" s="529"/>
      <c r="U18" s="762"/>
      <c r="V18" s="528"/>
      <c r="W18" s="518"/>
      <c r="X18" s="518"/>
      <c r="Y18" s="518"/>
      <c r="Z18" s="518"/>
      <c r="AA18" s="518"/>
      <c r="AB18" s="529"/>
      <c r="AC18" s="762"/>
      <c r="AD18" s="515"/>
      <c r="AE18" s="530"/>
      <c r="AF18" s="534"/>
    </row>
    <row r="19" spans="1:33" x14ac:dyDescent="0.2">
      <c r="A19" s="48" t="s">
        <v>33</v>
      </c>
      <c r="B19" s="99"/>
      <c r="C19" s="98"/>
      <c r="D19" s="864">
        <v>77.254000000000005</v>
      </c>
      <c r="E19" s="515">
        <v>0</v>
      </c>
      <c r="F19" s="515">
        <v>0</v>
      </c>
      <c r="G19" s="516">
        <v>0</v>
      </c>
      <c r="H19" s="517"/>
      <c r="I19" s="518">
        <v>0</v>
      </c>
      <c r="J19" s="518">
        <v>0</v>
      </c>
      <c r="K19" s="518">
        <v>0</v>
      </c>
      <c r="L19" s="519">
        <v>0</v>
      </c>
      <c r="M19" s="520">
        <v>0</v>
      </c>
      <c r="N19" s="521">
        <f>SUM(G19:M19)</f>
        <v>0</v>
      </c>
      <c r="O19" s="515"/>
      <c r="P19" s="522">
        <f>D19+E19+F19+N19+O19</f>
        <v>77.254000000000005</v>
      </c>
      <c r="Q19" s="532">
        <v>0</v>
      </c>
      <c r="R19" s="528">
        <v>0</v>
      </c>
      <c r="S19" s="886">
        <v>0</v>
      </c>
      <c r="T19" s="890">
        <v>3.908685255150493E-2</v>
      </c>
      <c r="U19" s="762">
        <f>SUM(R19:T19)</f>
        <v>3.908685255150493E-2</v>
      </c>
      <c r="V19" s="52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29">
        <v>0</v>
      </c>
      <c r="AC19" s="762">
        <f>SUM(V19:AB19)</f>
        <v>0</v>
      </c>
      <c r="AD19" s="762">
        <v>3.1474485003855079E-6</v>
      </c>
      <c r="AE19" s="530">
        <f>Q19+U19+AC19+AD19</f>
        <v>3.9090000000005315E-2</v>
      </c>
      <c r="AF19" s="534">
        <f>P19+AE19</f>
        <v>77.293090000000007</v>
      </c>
    </row>
    <row r="20" spans="1:33" x14ac:dyDescent="0.2">
      <c r="A20" s="48" t="s">
        <v>34</v>
      </c>
      <c r="B20" s="99"/>
      <c r="C20" s="98"/>
      <c r="D20" s="864">
        <v>56.68</v>
      </c>
      <c r="E20" s="515">
        <v>0</v>
      </c>
      <c r="F20" s="515">
        <v>0</v>
      </c>
      <c r="G20" s="516">
        <v>0</v>
      </c>
      <c r="H20" s="517"/>
      <c r="I20" s="518">
        <v>0</v>
      </c>
      <c r="J20" s="518">
        <v>0</v>
      </c>
      <c r="K20" s="518">
        <v>0</v>
      </c>
      <c r="L20" s="519">
        <v>0</v>
      </c>
      <c r="M20" s="520">
        <v>0</v>
      </c>
      <c r="N20" s="521">
        <f>SUM(G20:M20)</f>
        <v>0</v>
      </c>
      <c r="O20" s="515"/>
      <c r="P20" s="522">
        <f>D20+E20+F20+N20+O20</f>
        <v>56.68</v>
      </c>
      <c r="Q20" s="532">
        <v>0</v>
      </c>
      <c r="R20" s="870">
        <v>1.8032420039931578</v>
      </c>
      <c r="S20" s="886">
        <v>1.2839289743678242</v>
      </c>
      <c r="T20" s="890">
        <v>0.63772659045712954</v>
      </c>
      <c r="U20" s="762">
        <f>SUM(R20:T20)</f>
        <v>3.7248975688181116</v>
      </c>
      <c r="V20" s="52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29">
        <v>0</v>
      </c>
      <c r="AC20" s="762">
        <f>SUM(V20:AB20)</f>
        <v>0</v>
      </c>
      <c r="AD20" s="762">
        <v>-0.45633288577371423</v>
      </c>
      <c r="AE20" s="530">
        <f>Q20+U20+AC20+AD20</f>
        <v>3.2685646830443975</v>
      </c>
      <c r="AF20" s="534">
        <f>P20+AE20</f>
        <v>59.948564683044395</v>
      </c>
    </row>
    <row r="21" spans="1:33" x14ac:dyDescent="0.2">
      <c r="A21" s="48" t="s">
        <v>35</v>
      </c>
      <c r="B21" s="99"/>
      <c r="C21" s="98"/>
      <c r="D21" s="865">
        <v>20.574000000000002</v>
      </c>
      <c r="E21" s="451">
        <v>0</v>
      </c>
      <c r="F21" s="451">
        <v>0</v>
      </c>
      <c r="G21" s="480">
        <v>0</v>
      </c>
      <c r="H21" s="481"/>
      <c r="I21" s="457">
        <v>0</v>
      </c>
      <c r="J21" s="457">
        <v>0</v>
      </c>
      <c r="K21" s="457">
        <v>0</v>
      </c>
      <c r="L21" s="482">
        <v>0</v>
      </c>
      <c r="M21" s="459">
        <v>0</v>
      </c>
      <c r="N21" s="460">
        <f>SUM(G21:M21)</f>
        <v>0</v>
      </c>
      <c r="O21" s="451"/>
      <c r="P21" s="483">
        <f>D21+E21+F21+N21+O21</f>
        <v>20.574000000000002</v>
      </c>
      <c r="Q21" s="484">
        <v>0</v>
      </c>
      <c r="R21" s="871">
        <v>-1.8032420039931578</v>
      </c>
      <c r="S21" s="887">
        <v>-1.2839289743678242</v>
      </c>
      <c r="T21" s="879">
        <v>-0.59863973790562452</v>
      </c>
      <c r="U21" s="466">
        <f>SUM(R21:T21)</f>
        <v>-3.6858107162666065</v>
      </c>
      <c r="V21" s="485">
        <v>0</v>
      </c>
      <c r="W21" s="457">
        <v>0</v>
      </c>
      <c r="X21" s="457">
        <v>0</v>
      </c>
      <c r="Y21" s="457">
        <v>0</v>
      </c>
      <c r="Z21" s="457">
        <v>0</v>
      </c>
      <c r="AA21" s="457">
        <v>0</v>
      </c>
      <c r="AB21" s="462">
        <v>0</v>
      </c>
      <c r="AC21" s="762">
        <f>SUM(V21:AB21)</f>
        <v>0</v>
      </c>
      <c r="AD21" s="466">
        <v>0.45633603322221461</v>
      </c>
      <c r="AE21" s="530">
        <f>Q21+U21+AC21+AD21</f>
        <v>-3.2294746830443919</v>
      </c>
      <c r="AF21" s="534">
        <f>P21+AE21</f>
        <v>17.344525316955611</v>
      </c>
    </row>
    <row r="22" spans="1:33" x14ac:dyDescent="0.2">
      <c r="A22" s="40" t="s">
        <v>26</v>
      </c>
      <c r="B22" s="99" t="s">
        <v>38</v>
      </c>
      <c r="C22" s="98" t="s">
        <v>39</v>
      </c>
      <c r="D22" s="514"/>
      <c r="E22" s="515"/>
      <c r="F22" s="515"/>
      <c r="G22" s="516"/>
      <c r="H22" s="517"/>
      <c r="I22" s="518"/>
      <c r="J22" s="518"/>
      <c r="K22" s="518"/>
      <c r="L22" s="519"/>
      <c r="M22" s="520"/>
      <c r="N22" s="521"/>
      <c r="O22" s="515"/>
      <c r="P22" s="522"/>
      <c r="Q22" s="532"/>
      <c r="R22" s="528"/>
      <c r="S22" s="533"/>
      <c r="T22" s="529"/>
      <c r="U22" s="762"/>
      <c r="V22" s="528"/>
      <c r="W22" s="518"/>
      <c r="X22" s="518"/>
      <c r="Y22" s="518"/>
      <c r="Z22" s="518"/>
      <c r="AA22" s="518"/>
      <c r="AB22" s="529"/>
      <c r="AC22" s="762"/>
      <c r="AD22" s="762"/>
      <c r="AE22" s="530"/>
      <c r="AF22" s="534"/>
    </row>
    <row r="23" spans="1:33" x14ac:dyDescent="0.2">
      <c r="A23" s="48" t="s">
        <v>33</v>
      </c>
      <c r="B23" s="99"/>
      <c r="C23" s="98"/>
      <c r="D23" s="864">
        <v>3074.0250000000001</v>
      </c>
      <c r="E23" s="515">
        <v>0</v>
      </c>
      <c r="F23" s="515">
        <v>0</v>
      </c>
      <c r="G23" s="516">
        <v>0</v>
      </c>
      <c r="H23" s="517"/>
      <c r="I23" s="518">
        <v>0</v>
      </c>
      <c r="J23" s="518">
        <v>0</v>
      </c>
      <c r="K23" s="518">
        <v>0</v>
      </c>
      <c r="L23" s="519">
        <v>0</v>
      </c>
      <c r="M23" s="520">
        <v>0</v>
      </c>
      <c r="N23" s="521">
        <f>SUM(G23:M23)</f>
        <v>0</v>
      </c>
      <c r="O23" s="515"/>
      <c r="P23" s="522">
        <f>D23+E23+F23+N23+O23</f>
        <v>3074.0250000000001</v>
      </c>
      <c r="Q23" s="532">
        <v>0</v>
      </c>
      <c r="R23" s="528">
        <v>0</v>
      </c>
      <c r="S23" s="886">
        <v>0</v>
      </c>
      <c r="T23" s="890">
        <v>-126.06032047504618</v>
      </c>
      <c r="U23" s="762">
        <f>SUM(R23:T23)</f>
        <v>-126.06032047504618</v>
      </c>
      <c r="V23" s="528">
        <v>0</v>
      </c>
      <c r="W23" s="518">
        <v>0</v>
      </c>
      <c r="X23" s="872">
        <v>0.77905982905982907</v>
      </c>
      <c r="Y23" s="518">
        <v>0</v>
      </c>
      <c r="Z23" s="518">
        <v>0</v>
      </c>
      <c r="AA23" s="872">
        <v>1.759201003854302</v>
      </c>
      <c r="AB23" s="529">
        <v>0</v>
      </c>
      <c r="AC23" s="762">
        <f>SUM(V23:AB23)</f>
        <v>2.5382608329141312</v>
      </c>
      <c r="AD23" s="762">
        <v>-9.3540137697383222E-6</v>
      </c>
      <c r="AE23" s="530">
        <f>Q23+U23+AC23+AD23</f>
        <v>-123.52206899614582</v>
      </c>
      <c r="AF23" s="534">
        <f>P23+AE23</f>
        <v>2950.5029310038544</v>
      </c>
    </row>
    <row r="24" spans="1:33" x14ac:dyDescent="0.2">
      <c r="A24" s="48" t="s">
        <v>34</v>
      </c>
      <c r="B24" s="99"/>
      <c r="C24" s="98"/>
      <c r="D24" s="864">
        <v>1956.2819999999999</v>
      </c>
      <c r="E24" s="515">
        <v>0</v>
      </c>
      <c r="F24" s="515">
        <v>0</v>
      </c>
      <c r="G24" s="516">
        <v>0</v>
      </c>
      <c r="H24" s="517"/>
      <c r="I24" s="518">
        <v>0</v>
      </c>
      <c r="J24" s="518">
        <v>0</v>
      </c>
      <c r="K24" s="518">
        <v>0</v>
      </c>
      <c r="L24" s="519">
        <v>0</v>
      </c>
      <c r="M24" s="520">
        <v>0</v>
      </c>
      <c r="N24" s="521">
        <f>SUM(G24:M24)</f>
        <v>0</v>
      </c>
      <c r="O24" s="515"/>
      <c r="P24" s="522">
        <f>D24+E24+F24+N24+O24</f>
        <v>1956.2819999999999</v>
      </c>
      <c r="Q24" s="532">
        <v>0</v>
      </c>
      <c r="R24" s="870">
        <v>71.753061347309725</v>
      </c>
      <c r="S24" s="886">
        <v>12.8537484032995</v>
      </c>
      <c r="T24" s="890">
        <v>-64.307195672443271</v>
      </c>
      <c r="U24" s="762">
        <f>SUM(R24:T24)</f>
        <v>20.299614078165959</v>
      </c>
      <c r="V24" s="528">
        <v>0</v>
      </c>
      <c r="W24" s="518">
        <v>0</v>
      </c>
      <c r="X24" s="872">
        <v>0.19358974358974365</v>
      </c>
      <c r="Y24" s="518">
        <v>0</v>
      </c>
      <c r="Z24" s="518">
        <v>0</v>
      </c>
      <c r="AA24" s="518">
        <v>0</v>
      </c>
      <c r="AB24" s="890">
        <v>-7.7355165513522239</v>
      </c>
      <c r="AC24" s="762">
        <f>SUM(V24:AB24)</f>
        <v>-7.5419268077624801</v>
      </c>
      <c r="AD24" s="762">
        <v>-8.9504978758422435</v>
      </c>
      <c r="AE24" s="530">
        <f>Q24+U24+AC24+AD24</f>
        <v>3.8071893945612363</v>
      </c>
      <c r="AF24" s="534">
        <f>P24+AE24</f>
        <v>1960.0891893945611</v>
      </c>
    </row>
    <row r="25" spans="1:33" x14ac:dyDescent="0.2">
      <c r="A25" s="48" t="s">
        <v>35</v>
      </c>
      <c r="B25" s="99"/>
      <c r="C25" s="98"/>
      <c r="D25" s="865">
        <v>1117.7429999999999</v>
      </c>
      <c r="E25" s="451">
        <v>0</v>
      </c>
      <c r="F25" s="451">
        <v>0</v>
      </c>
      <c r="G25" s="480">
        <v>0</v>
      </c>
      <c r="H25" s="481"/>
      <c r="I25" s="457">
        <v>0</v>
      </c>
      <c r="J25" s="457">
        <v>0</v>
      </c>
      <c r="K25" s="457">
        <v>0</v>
      </c>
      <c r="L25" s="482">
        <v>0</v>
      </c>
      <c r="M25" s="459">
        <v>0</v>
      </c>
      <c r="N25" s="460">
        <f>SUM(G25:M25)</f>
        <v>0</v>
      </c>
      <c r="O25" s="451"/>
      <c r="P25" s="483">
        <f>D25+E25+F25+N25+O25</f>
        <v>1117.7429999999999</v>
      </c>
      <c r="Q25" s="484">
        <v>0</v>
      </c>
      <c r="R25" s="871">
        <v>-71.753061347309725</v>
      </c>
      <c r="S25" s="887">
        <v>-12.8537484032995</v>
      </c>
      <c r="T25" s="879">
        <v>-61.753124802602983</v>
      </c>
      <c r="U25" s="466">
        <f>SUM(R25:T25)</f>
        <v>-146.35993455321221</v>
      </c>
      <c r="V25" s="485">
        <v>0</v>
      </c>
      <c r="W25" s="457">
        <v>0</v>
      </c>
      <c r="X25" s="873">
        <v>0.5854700854700855</v>
      </c>
      <c r="Y25" s="457">
        <v>0</v>
      </c>
      <c r="Z25" s="457">
        <v>0</v>
      </c>
      <c r="AA25" s="873">
        <v>1.759201003854302</v>
      </c>
      <c r="AB25" s="879">
        <v>7.7355165513522239</v>
      </c>
      <c r="AC25" s="762">
        <f>SUM(V25:AB25)</f>
        <v>10.080187640676611</v>
      </c>
      <c r="AD25" s="466">
        <v>8.9504885218284738</v>
      </c>
      <c r="AE25" s="530">
        <f>Q25+U25+AC25+AD25</f>
        <v>-127.32925839070714</v>
      </c>
      <c r="AF25" s="534">
        <f>P25+AE25</f>
        <v>990.41374160929286</v>
      </c>
    </row>
    <row r="26" spans="1:33" x14ac:dyDescent="0.2">
      <c r="A26" s="40" t="s">
        <v>26</v>
      </c>
      <c r="B26" s="99" t="s">
        <v>40</v>
      </c>
      <c r="C26" s="98" t="s">
        <v>41</v>
      </c>
      <c r="D26" s="514"/>
      <c r="E26" s="515"/>
      <c r="F26" s="515"/>
      <c r="G26" s="516"/>
      <c r="H26" s="517"/>
      <c r="I26" s="518"/>
      <c r="J26" s="518"/>
      <c r="K26" s="518"/>
      <c r="L26" s="519"/>
      <c r="M26" s="520"/>
      <c r="N26" s="521"/>
      <c r="O26" s="515"/>
      <c r="P26" s="522"/>
      <c r="Q26" s="532"/>
      <c r="R26" s="528"/>
      <c r="S26" s="533"/>
      <c r="T26" s="529"/>
      <c r="U26" s="762"/>
      <c r="V26" s="528"/>
      <c r="W26" s="518"/>
      <c r="X26" s="518"/>
      <c r="Y26" s="518"/>
      <c r="Z26" s="518"/>
      <c r="AA26" s="518"/>
      <c r="AB26" s="529"/>
      <c r="AC26" s="762"/>
      <c r="AD26" s="762"/>
      <c r="AE26" s="530"/>
      <c r="AF26" s="534"/>
    </row>
    <row r="27" spans="1:33" x14ac:dyDescent="0.2">
      <c r="A27" s="48" t="s">
        <v>33</v>
      </c>
      <c r="B27" s="99"/>
      <c r="C27" s="98"/>
      <c r="D27" s="864">
        <v>702.53599999999994</v>
      </c>
      <c r="E27" s="515">
        <v>0</v>
      </c>
      <c r="F27" s="515">
        <v>0</v>
      </c>
      <c r="G27" s="516">
        <v>0</v>
      </c>
      <c r="H27" s="517"/>
      <c r="I27" s="518">
        <v>0</v>
      </c>
      <c r="J27" s="518">
        <v>0</v>
      </c>
      <c r="K27" s="518">
        <v>0</v>
      </c>
      <c r="L27" s="519">
        <v>0</v>
      </c>
      <c r="M27" s="520">
        <v>0</v>
      </c>
      <c r="N27" s="521">
        <f>SUM(G27:M27)</f>
        <v>0</v>
      </c>
      <c r="O27" s="515"/>
      <c r="P27" s="522">
        <f>D27+E27+F27+N27+O27</f>
        <v>702.53599999999994</v>
      </c>
      <c r="Q27" s="532">
        <v>0</v>
      </c>
      <c r="R27" s="870">
        <v>0</v>
      </c>
      <c r="S27" s="886">
        <v>0</v>
      </c>
      <c r="T27" s="890">
        <v>-45.426864000000002</v>
      </c>
      <c r="U27" s="762">
        <f>SUM(R27:T27)</f>
        <v>-45.426864000000002</v>
      </c>
      <c r="V27" s="52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29">
        <v>0</v>
      </c>
      <c r="AC27" s="762">
        <f>SUM(V27:AB27)</f>
        <v>0</v>
      </c>
      <c r="AD27" s="762">
        <v>1.3999999966472388E-5</v>
      </c>
      <c r="AE27" s="530">
        <f>Q27+U27+AC27+AD27</f>
        <v>-45.426850000000037</v>
      </c>
      <c r="AF27" s="534">
        <f>P27+AE27</f>
        <v>657.10914999999989</v>
      </c>
    </row>
    <row r="28" spans="1:33" x14ac:dyDescent="0.2">
      <c r="A28" s="48" t="s">
        <v>34</v>
      </c>
      <c r="B28" s="99"/>
      <c r="C28" s="98"/>
      <c r="D28" s="864">
        <v>414.35700000000003</v>
      </c>
      <c r="E28" s="515">
        <v>0</v>
      </c>
      <c r="F28" s="515">
        <v>0</v>
      </c>
      <c r="G28" s="516">
        <v>0</v>
      </c>
      <c r="H28" s="517"/>
      <c r="I28" s="518">
        <v>0</v>
      </c>
      <c r="J28" s="518">
        <v>0</v>
      </c>
      <c r="K28" s="518">
        <v>0</v>
      </c>
      <c r="L28" s="519">
        <v>0</v>
      </c>
      <c r="M28" s="520">
        <v>0</v>
      </c>
      <c r="N28" s="521">
        <f>SUM(G28:M28)</f>
        <v>0</v>
      </c>
      <c r="O28" s="515"/>
      <c r="P28" s="522">
        <f>D28+E28+F28+N28+O28</f>
        <v>414.35700000000003</v>
      </c>
      <c r="Q28" s="532">
        <v>0</v>
      </c>
      <c r="R28" s="870">
        <v>16.398405577929129</v>
      </c>
      <c r="S28" s="886">
        <v>3.2801879127430214</v>
      </c>
      <c r="T28" s="890">
        <v>16.824295411555905</v>
      </c>
      <c r="U28" s="762">
        <f>SUM(R28:T28)</f>
        <v>36.502888902228051</v>
      </c>
      <c r="V28" s="52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890">
        <v>-0.23296133066516655</v>
      </c>
      <c r="AC28" s="762">
        <f>SUM(V28:AB28)</f>
        <v>-0.23296133066516655</v>
      </c>
      <c r="AD28" s="762">
        <v>-16.346320019378325</v>
      </c>
      <c r="AE28" s="530">
        <f>Q28+U28+AC28+AD28</f>
        <v>19.923607552184556</v>
      </c>
      <c r="AF28" s="534">
        <f>P28+AE28</f>
        <v>434.28060755218456</v>
      </c>
    </row>
    <row r="29" spans="1:33" x14ac:dyDescent="0.2">
      <c r="A29" s="48" t="s">
        <v>35</v>
      </c>
      <c r="B29" s="99"/>
      <c r="C29" s="98"/>
      <c r="D29" s="865">
        <v>288.17899999999997</v>
      </c>
      <c r="E29" s="451">
        <v>0</v>
      </c>
      <c r="F29" s="451">
        <v>0</v>
      </c>
      <c r="G29" s="480">
        <v>0</v>
      </c>
      <c r="H29" s="481"/>
      <c r="I29" s="457">
        <v>0</v>
      </c>
      <c r="J29" s="457">
        <v>0</v>
      </c>
      <c r="K29" s="457">
        <v>0</v>
      </c>
      <c r="L29" s="482">
        <v>0</v>
      </c>
      <c r="M29" s="459">
        <v>0</v>
      </c>
      <c r="N29" s="460">
        <f>SUM(G29:M29)</f>
        <v>0</v>
      </c>
      <c r="O29" s="451"/>
      <c r="P29" s="483">
        <f>D29+E29+F29+N29+O29</f>
        <v>288.17899999999997</v>
      </c>
      <c r="Q29" s="484">
        <v>0</v>
      </c>
      <c r="R29" s="871">
        <v>-16.398405577929129</v>
      </c>
      <c r="S29" s="887">
        <v>-3.2801879127430214</v>
      </c>
      <c r="T29" s="879">
        <v>-62.251159411555903</v>
      </c>
      <c r="U29" s="466">
        <f>SUM(R29:T29)</f>
        <v>-81.929752902228046</v>
      </c>
      <c r="V29" s="485">
        <v>0</v>
      </c>
      <c r="W29" s="457">
        <v>0</v>
      </c>
      <c r="X29" s="457">
        <v>0</v>
      </c>
      <c r="Y29" s="457">
        <v>0</v>
      </c>
      <c r="Z29" s="457">
        <v>0</v>
      </c>
      <c r="AA29" s="457">
        <v>0</v>
      </c>
      <c r="AB29" s="879">
        <v>0.23296133066516655</v>
      </c>
      <c r="AC29" s="762">
        <f>SUM(V29:AB29)</f>
        <v>0.23296133066516655</v>
      </c>
      <c r="AD29" s="466">
        <v>16.346334019378293</v>
      </c>
      <c r="AE29" s="530">
        <f>Q29+U29+AC29+AD29</f>
        <v>-65.350457552184594</v>
      </c>
      <c r="AF29" s="534">
        <f>P29+AE29</f>
        <v>222.82854244781538</v>
      </c>
    </row>
    <row r="30" spans="1:33" x14ac:dyDescent="0.2">
      <c r="A30" s="40" t="s">
        <v>26</v>
      </c>
      <c r="B30" s="99" t="s">
        <v>42</v>
      </c>
      <c r="C30" s="98" t="s">
        <v>43</v>
      </c>
      <c r="D30" s="514"/>
      <c r="E30" s="515"/>
      <c r="F30" s="515"/>
      <c r="G30" s="516"/>
      <c r="H30" s="517"/>
      <c r="I30" s="518"/>
      <c r="J30" s="518"/>
      <c r="K30" s="518"/>
      <c r="L30" s="519"/>
      <c r="M30" s="520"/>
      <c r="N30" s="521"/>
      <c r="O30" s="515"/>
      <c r="P30" s="522"/>
      <c r="Q30" s="532"/>
      <c r="R30" s="528"/>
      <c r="S30" s="533"/>
      <c r="T30" s="529"/>
      <c r="U30" s="762"/>
      <c r="V30" s="528"/>
      <c r="W30" s="518"/>
      <c r="X30" s="518"/>
      <c r="Y30" s="518"/>
      <c r="Z30" s="518"/>
      <c r="AA30" s="518"/>
      <c r="AB30" s="529"/>
      <c r="AC30" s="762"/>
      <c r="AD30" s="762"/>
      <c r="AE30" s="530"/>
      <c r="AF30" s="534"/>
    </row>
    <row r="31" spans="1:33" x14ac:dyDescent="0.2">
      <c r="A31" s="48" t="s">
        <v>33</v>
      </c>
      <c r="B31" s="99"/>
      <c r="C31" s="98"/>
      <c r="D31" s="864">
        <v>311.68299999999999</v>
      </c>
      <c r="E31" s="515">
        <v>0</v>
      </c>
      <c r="F31" s="515">
        <v>0</v>
      </c>
      <c r="G31" s="516">
        <v>0</v>
      </c>
      <c r="H31" s="517"/>
      <c r="I31" s="518">
        <v>0</v>
      </c>
      <c r="J31" s="518">
        <v>0</v>
      </c>
      <c r="K31" s="518">
        <v>0</v>
      </c>
      <c r="L31" s="519">
        <v>0</v>
      </c>
      <c r="M31" s="520">
        <v>0</v>
      </c>
      <c r="N31" s="521">
        <f>SUM(G31:M31)</f>
        <v>0</v>
      </c>
      <c r="O31" s="515"/>
      <c r="P31" s="522">
        <f>D31+E31+F31+N31+O31</f>
        <v>311.68299999999999</v>
      </c>
      <c r="Q31" s="532">
        <v>0</v>
      </c>
      <c r="R31" s="870">
        <v>0</v>
      </c>
      <c r="S31" s="886">
        <v>0</v>
      </c>
      <c r="T31" s="890">
        <v>2.2983319352539211</v>
      </c>
      <c r="U31" s="762">
        <f>SUM(R31:T31)</f>
        <v>2.2983319352539211</v>
      </c>
      <c r="V31" s="870">
        <v>0</v>
      </c>
      <c r="W31" s="872">
        <v>0</v>
      </c>
      <c r="X31" s="872">
        <v>0</v>
      </c>
      <c r="Y31" s="872">
        <v>0</v>
      </c>
      <c r="Z31" s="872">
        <v>0</v>
      </c>
      <c r="AA31" s="872">
        <v>1.772519998062585E-3</v>
      </c>
      <c r="AB31" s="890">
        <v>0</v>
      </c>
      <c r="AC31" s="762">
        <f>SUM(V31:AB31)</f>
        <v>1.772519998062585E-3</v>
      </c>
      <c r="AD31" s="762">
        <v>-1.1935253904084676E-5</v>
      </c>
      <c r="AE31" s="530">
        <f>Q31+U31+AC31+AD31</f>
        <v>2.3000925199980795</v>
      </c>
      <c r="AF31" s="534">
        <f>P31+AE31</f>
        <v>313.98309251999808</v>
      </c>
    </row>
    <row r="32" spans="1:33" x14ac:dyDescent="0.2">
      <c r="A32" s="48" t="s">
        <v>34</v>
      </c>
      <c r="B32" s="99"/>
      <c r="C32" s="98"/>
      <c r="D32" s="864">
        <v>159.69999999999999</v>
      </c>
      <c r="E32" s="515">
        <v>0</v>
      </c>
      <c r="F32" s="515">
        <v>0</v>
      </c>
      <c r="G32" s="516">
        <v>0</v>
      </c>
      <c r="H32" s="517"/>
      <c r="I32" s="518">
        <v>0</v>
      </c>
      <c r="J32" s="518">
        <v>0</v>
      </c>
      <c r="K32" s="518">
        <v>0</v>
      </c>
      <c r="L32" s="519">
        <v>0</v>
      </c>
      <c r="M32" s="520">
        <v>0</v>
      </c>
      <c r="N32" s="521">
        <f>SUM(G32:M32)</f>
        <v>0</v>
      </c>
      <c r="O32" s="515"/>
      <c r="P32" s="522">
        <f>D32+E32+F32+N32+O32</f>
        <v>159.69999999999999</v>
      </c>
      <c r="Q32" s="532">
        <v>0</v>
      </c>
      <c r="R32" s="870">
        <v>7.2752204096952831</v>
      </c>
      <c r="S32" s="886">
        <v>1.5017727793281306</v>
      </c>
      <c r="T32" s="890">
        <v>-0.80445692223659437</v>
      </c>
      <c r="U32" s="762">
        <f>SUM(R32:T32)</f>
        <v>7.9725362667868183</v>
      </c>
      <c r="V32" s="870">
        <v>0</v>
      </c>
      <c r="W32" s="872">
        <v>0</v>
      </c>
      <c r="X32" s="872">
        <v>0</v>
      </c>
      <c r="Y32" s="872">
        <v>0</v>
      </c>
      <c r="Z32" s="872">
        <v>0</v>
      </c>
      <c r="AA32" s="872">
        <v>0</v>
      </c>
      <c r="AB32" s="890">
        <v>-1.3879871647645992</v>
      </c>
      <c r="AC32" s="762">
        <f>SUM(V32:AB32)</f>
        <v>-1.3879871647645992</v>
      </c>
      <c r="AD32" s="762">
        <v>-0.1365811009206318</v>
      </c>
      <c r="AE32" s="530">
        <f>Q32+U32+AC32+AD32</f>
        <v>6.4479680011015876</v>
      </c>
      <c r="AF32" s="534">
        <f>P32+AE32</f>
        <v>166.14796800110159</v>
      </c>
    </row>
    <row r="33" spans="1:32" x14ac:dyDescent="0.2">
      <c r="A33" s="48" t="s">
        <v>35</v>
      </c>
      <c r="B33" s="99"/>
      <c r="C33" s="98"/>
      <c r="D33" s="865">
        <v>151.983</v>
      </c>
      <c r="E33" s="451">
        <v>0</v>
      </c>
      <c r="F33" s="451">
        <v>0</v>
      </c>
      <c r="G33" s="480">
        <v>0</v>
      </c>
      <c r="H33" s="481"/>
      <c r="I33" s="457">
        <v>0</v>
      </c>
      <c r="J33" s="457">
        <v>0</v>
      </c>
      <c r="K33" s="457">
        <v>0</v>
      </c>
      <c r="L33" s="482">
        <v>0</v>
      </c>
      <c r="M33" s="459">
        <v>0</v>
      </c>
      <c r="N33" s="460">
        <f>SUM(G33:M33)</f>
        <v>0</v>
      </c>
      <c r="O33" s="451"/>
      <c r="P33" s="483">
        <f>D33+E33+F33+N33+O33</f>
        <v>151.983</v>
      </c>
      <c r="Q33" s="484">
        <v>0</v>
      </c>
      <c r="R33" s="871">
        <v>-7.2752204096952831</v>
      </c>
      <c r="S33" s="887">
        <v>-1.5017727793281306</v>
      </c>
      <c r="T33" s="879">
        <v>3.1027888574905154</v>
      </c>
      <c r="U33" s="466">
        <f>SUM(R33:T33)</f>
        <v>-5.6742043315328976</v>
      </c>
      <c r="V33" s="871">
        <v>0</v>
      </c>
      <c r="W33" s="873">
        <v>0</v>
      </c>
      <c r="X33" s="873">
        <v>0</v>
      </c>
      <c r="Y33" s="873">
        <v>0</v>
      </c>
      <c r="Z33" s="873">
        <v>0</v>
      </c>
      <c r="AA33" s="873">
        <v>1.772519998062585E-3</v>
      </c>
      <c r="AB33" s="879">
        <v>1.3879871647645992</v>
      </c>
      <c r="AC33" s="762">
        <f>SUM(V33:AB33)</f>
        <v>1.3897596847626617</v>
      </c>
      <c r="AD33" s="466">
        <v>0.13656916566672772</v>
      </c>
      <c r="AE33" s="530">
        <f>Q33+U33+AC33+AD33</f>
        <v>-4.1478754811035081</v>
      </c>
      <c r="AF33" s="534">
        <f>P33+AE33</f>
        <v>147.83512451889649</v>
      </c>
    </row>
    <row r="34" spans="1:32" x14ac:dyDescent="0.2">
      <c r="A34" s="40" t="s">
        <v>26</v>
      </c>
      <c r="B34" s="99" t="s">
        <v>44</v>
      </c>
      <c r="C34" s="98" t="s">
        <v>45</v>
      </c>
      <c r="D34" s="514"/>
      <c r="E34" s="515"/>
      <c r="F34" s="515"/>
      <c r="G34" s="516"/>
      <c r="H34" s="517"/>
      <c r="I34" s="518"/>
      <c r="J34" s="518"/>
      <c r="K34" s="518"/>
      <c r="L34" s="519"/>
      <c r="M34" s="520"/>
      <c r="N34" s="520"/>
      <c r="O34" s="515"/>
      <c r="P34" s="522"/>
      <c r="Q34" s="532"/>
      <c r="R34" s="528"/>
      <c r="S34" s="533"/>
      <c r="T34" s="529"/>
      <c r="U34" s="762"/>
      <c r="V34" s="528"/>
      <c r="W34" s="518"/>
      <c r="X34" s="518"/>
      <c r="Y34" s="518"/>
      <c r="Z34" s="518"/>
      <c r="AA34" s="518"/>
      <c r="AB34" s="529"/>
      <c r="AC34" s="762"/>
      <c r="AD34" s="762"/>
      <c r="AE34" s="530"/>
      <c r="AF34" s="534"/>
    </row>
    <row r="35" spans="1:32" x14ac:dyDescent="0.2">
      <c r="A35" s="48" t="s">
        <v>33</v>
      </c>
      <c r="B35" s="99"/>
      <c r="C35" s="98"/>
      <c r="D35" s="864">
        <v>2838.9209999999998</v>
      </c>
      <c r="E35" s="762">
        <v>41.433559329999973</v>
      </c>
      <c r="F35" s="515">
        <v>0</v>
      </c>
      <c r="G35" s="516">
        <v>0</v>
      </c>
      <c r="H35" s="517"/>
      <c r="I35" s="872">
        <v>66.722790625823322</v>
      </c>
      <c r="J35" s="518">
        <v>0</v>
      </c>
      <c r="K35" s="518">
        <v>0</v>
      </c>
      <c r="L35" s="519">
        <v>0</v>
      </c>
      <c r="M35" s="520">
        <v>0</v>
      </c>
      <c r="N35" s="761">
        <f>SUM(G35:M35)</f>
        <v>66.722790625823322</v>
      </c>
      <c r="O35" s="515"/>
      <c r="P35" s="522">
        <f>D35+E35+F35+N35+O35</f>
        <v>2947.0773499558227</v>
      </c>
      <c r="Q35" s="532">
        <v>0</v>
      </c>
      <c r="R35" s="870">
        <v>0</v>
      </c>
      <c r="S35" s="886">
        <v>0</v>
      </c>
      <c r="T35" s="890">
        <v>-11.456581251287247</v>
      </c>
      <c r="U35" s="762">
        <f>SUM(R35:T35)</f>
        <v>-11.456581251287247</v>
      </c>
      <c r="V35" s="870">
        <v>0</v>
      </c>
      <c r="W35" s="872">
        <v>0</v>
      </c>
      <c r="X35" s="872">
        <v>14.1883</v>
      </c>
      <c r="Y35" s="872">
        <v>0</v>
      </c>
      <c r="Z35" s="872">
        <v>0</v>
      </c>
      <c r="AA35" s="872">
        <v>27.652075138933355</v>
      </c>
      <c r="AB35" s="890">
        <v>0</v>
      </c>
      <c r="AC35" s="762">
        <f>SUM(V35:AB35)</f>
        <v>41.840375138933354</v>
      </c>
      <c r="AD35" s="762">
        <v>-8.7045360851334413E-6</v>
      </c>
      <c r="AE35" s="530">
        <f>Q35+U35+AC35+AD35</f>
        <v>30.383785183110021</v>
      </c>
      <c r="AF35" s="534">
        <f>P35+AE35</f>
        <v>2977.4611351389326</v>
      </c>
    </row>
    <row r="36" spans="1:32" x14ac:dyDescent="0.2">
      <c r="A36" s="48" t="s">
        <v>34</v>
      </c>
      <c r="B36" s="99"/>
      <c r="C36" s="98"/>
      <c r="D36" s="864">
        <v>2024.549</v>
      </c>
      <c r="E36" s="762">
        <v>4.1072678700000029</v>
      </c>
      <c r="F36" s="515">
        <v>0</v>
      </c>
      <c r="G36" s="516">
        <v>0</v>
      </c>
      <c r="H36" s="517"/>
      <c r="I36" s="518">
        <v>0</v>
      </c>
      <c r="J36" s="518">
        <v>0</v>
      </c>
      <c r="K36" s="518">
        <v>0</v>
      </c>
      <c r="L36" s="519">
        <v>0</v>
      </c>
      <c r="M36" s="520">
        <v>0</v>
      </c>
      <c r="N36" s="521">
        <f>SUM(G36:M36)</f>
        <v>0</v>
      </c>
      <c r="O36" s="515"/>
      <c r="P36" s="522">
        <f>D36+E36+F36+N36+O36</f>
        <v>2028.65626787</v>
      </c>
      <c r="Q36" s="532">
        <v>0</v>
      </c>
      <c r="R36" s="870">
        <v>66.265327273905029</v>
      </c>
      <c r="S36" s="886">
        <v>10.206849781967634</v>
      </c>
      <c r="T36" s="890">
        <v>-3.6550840436301524</v>
      </c>
      <c r="U36" s="762">
        <f>SUM(R36:T36)</f>
        <v>72.817093012242509</v>
      </c>
      <c r="V36" s="870">
        <v>0</v>
      </c>
      <c r="W36" s="872">
        <v>0</v>
      </c>
      <c r="X36" s="872">
        <v>4.1358894499999987</v>
      </c>
      <c r="Y36" s="872">
        <v>0</v>
      </c>
      <c r="Z36" s="872">
        <v>0</v>
      </c>
      <c r="AA36" s="872">
        <v>0</v>
      </c>
      <c r="AB36" s="890">
        <v>-3.8658687992346481</v>
      </c>
      <c r="AC36" s="762">
        <f>SUM(V36:AB36)</f>
        <v>0.27002065076535064</v>
      </c>
      <c r="AD36" s="762">
        <v>-45.179908767995116</v>
      </c>
      <c r="AE36" s="530">
        <f>Q36+U36+AC36+AD36</f>
        <v>27.90720489501274</v>
      </c>
      <c r="AF36" s="534">
        <f>P36+AE36</f>
        <v>2056.5634727650126</v>
      </c>
    </row>
    <row r="37" spans="1:32" x14ac:dyDescent="0.2">
      <c r="A37" s="48" t="s">
        <v>35</v>
      </c>
      <c r="B37" s="99"/>
      <c r="C37" s="98"/>
      <c r="D37" s="865">
        <v>814.37199999999996</v>
      </c>
      <c r="E37" s="466">
        <v>37.326291459999972</v>
      </c>
      <c r="F37" s="451">
        <v>0</v>
      </c>
      <c r="G37" s="480">
        <v>0</v>
      </c>
      <c r="H37" s="481"/>
      <c r="I37" s="873">
        <v>66.722790625823322</v>
      </c>
      <c r="J37" s="457">
        <v>0</v>
      </c>
      <c r="K37" s="457">
        <v>0</v>
      </c>
      <c r="L37" s="482">
        <v>0</v>
      </c>
      <c r="M37" s="459">
        <v>0</v>
      </c>
      <c r="N37" s="764">
        <f>SUM(G37:M37)</f>
        <v>66.722790625823322</v>
      </c>
      <c r="O37" s="451"/>
      <c r="P37" s="483">
        <f>D37+E37+F37+N37+O37</f>
        <v>918.42108208582329</v>
      </c>
      <c r="Q37" s="484">
        <v>0</v>
      </c>
      <c r="R37" s="871">
        <v>-66.265327273905029</v>
      </c>
      <c r="S37" s="887">
        <v>-10.206849781967634</v>
      </c>
      <c r="T37" s="879">
        <v>-7.8014972076570954</v>
      </c>
      <c r="U37" s="466">
        <f>SUM(R37:T37)</f>
        <v>-84.273674263529756</v>
      </c>
      <c r="V37" s="871">
        <v>0</v>
      </c>
      <c r="W37" s="873">
        <v>0</v>
      </c>
      <c r="X37" s="873">
        <v>10.052410550000001</v>
      </c>
      <c r="Y37" s="873">
        <v>0</v>
      </c>
      <c r="Z37" s="873">
        <v>0</v>
      </c>
      <c r="AA37" s="873">
        <v>27.652075138933355</v>
      </c>
      <c r="AB37" s="879">
        <v>3.8658687992346481</v>
      </c>
      <c r="AC37" s="762">
        <f>SUM(V37:AB37)</f>
        <v>41.570354488168007</v>
      </c>
      <c r="AD37" s="466">
        <v>45.179900063459037</v>
      </c>
      <c r="AE37" s="530">
        <f>Q37+U37+AC37+AD37</f>
        <v>2.4765802880972885</v>
      </c>
      <c r="AF37" s="534">
        <f>P37+AE37</f>
        <v>920.89766237392053</v>
      </c>
    </row>
    <row r="38" spans="1:32" x14ac:dyDescent="0.2">
      <c r="A38" s="40" t="s">
        <v>26</v>
      </c>
      <c r="B38" s="99" t="s">
        <v>46</v>
      </c>
      <c r="C38" s="98" t="s">
        <v>47</v>
      </c>
      <c r="D38" s="514"/>
      <c r="E38" s="515"/>
      <c r="F38" s="515"/>
      <c r="G38" s="516"/>
      <c r="H38" s="517"/>
      <c r="I38" s="518"/>
      <c r="J38" s="518"/>
      <c r="K38" s="518"/>
      <c r="L38" s="519"/>
      <c r="M38" s="520"/>
      <c r="N38" s="521"/>
      <c r="O38" s="515"/>
      <c r="P38" s="522"/>
      <c r="Q38" s="532"/>
      <c r="R38" s="528"/>
      <c r="S38" s="533"/>
      <c r="T38" s="529"/>
      <c r="U38" s="762"/>
      <c r="V38" s="528"/>
      <c r="W38" s="518"/>
      <c r="X38" s="518"/>
      <c r="Y38" s="518"/>
      <c r="Z38" s="518"/>
      <c r="AA38" s="518"/>
      <c r="AB38" s="529"/>
      <c r="AC38" s="762"/>
      <c r="AD38" s="762"/>
      <c r="AE38" s="530"/>
      <c r="AF38" s="534"/>
    </row>
    <row r="39" spans="1:32" x14ac:dyDescent="0.2">
      <c r="A39" s="48" t="s">
        <v>33</v>
      </c>
      <c r="B39" s="99"/>
      <c r="C39" s="98"/>
      <c r="D39" s="864">
        <v>3063.165</v>
      </c>
      <c r="E39" s="515">
        <v>0</v>
      </c>
      <c r="F39" s="515">
        <v>0</v>
      </c>
      <c r="G39" s="516">
        <v>0</v>
      </c>
      <c r="H39" s="517"/>
      <c r="I39" s="518">
        <v>0</v>
      </c>
      <c r="J39" s="518">
        <v>0</v>
      </c>
      <c r="K39" s="518">
        <v>0</v>
      </c>
      <c r="L39" s="519">
        <v>0</v>
      </c>
      <c r="M39" s="520">
        <v>0</v>
      </c>
      <c r="N39" s="521">
        <f>SUM(G39:M39)</f>
        <v>0</v>
      </c>
      <c r="O39" s="515"/>
      <c r="P39" s="522">
        <f>D39+E39+F39+N39+O39</f>
        <v>3063.165</v>
      </c>
      <c r="Q39" s="532">
        <v>0</v>
      </c>
      <c r="R39" s="870">
        <v>0</v>
      </c>
      <c r="S39" s="886">
        <v>0</v>
      </c>
      <c r="T39" s="890">
        <v>169.47969535036032</v>
      </c>
      <c r="U39" s="762">
        <f>SUM(R39:T39)</f>
        <v>169.47969535036032</v>
      </c>
      <c r="V39" s="870">
        <v>0</v>
      </c>
      <c r="W39" s="872">
        <v>31.908925022639888</v>
      </c>
      <c r="X39" s="872">
        <v>0</v>
      </c>
      <c r="Y39" s="872">
        <v>0</v>
      </c>
      <c r="Z39" s="872">
        <v>0</v>
      </c>
      <c r="AA39" s="872">
        <v>12.123041740224654</v>
      </c>
      <c r="AB39" s="890">
        <v>0</v>
      </c>
      <c r="AC39" s="762">
        <f>SUM(V39:AB39)</f>
        <v>44.031966762864542</v>
      </c>
      <c r="AD39" s="762">
        <v>-3.7299969699233772E-7</v>
      </c>
      <c r="AE39" s="530">
        <f>Q39+U39+AC39+AD39</f>
        <v>213.51166174022518</v>
      </c>
      <c r="AF39" s="534">
        <f>P39+AE39</f>
        <v>3276.676661740225</v>
      </c>
    </row>
    <row r="40" spans="1:32" x14ac:dyDescent="0.2">
      <c r="A40" s="48" t="s">
        <v>34</v>
      </c>
      <c r="B40" s="99"/>
      <c r="C40" s="98"/>
      <c r="D40" s="864">
        <v>1120.2270000000001</v>
      </c>
      <c r="E40" s="515">
        <v>0</v>
      </c>
      <c r="F40" s="515">
        <v>0</v>
      </c>
      <c r="G40" s="516">
        <v>0</v>
      </c>
      <c r="H40" s="517"/>
      <c r="I40" s="518">
        <v>0</v>
      </c>
      <c r="J40" s="518">
        <v>0</v>
      </c>
      <c r="K40" s="518">
        <v>0</v>
      </c>
      <c r="L40" s="519">
        <v>0</v>
      </c>
      <c r="M40" s="520">
        <v>0</v>
      </c>
      <c r="N40" s="521">
        <f>SUM(G40:M40)</f>
        <v>0</v>
      </c>
      <c r="O40" s="515"/>
      <c r="P40" s="522">
        <f>D40+E40+F40+N40+O40</f>
        <v>1120.2270000000001</v>
      </c>
      <c r="Q40" s="532">
        <v>0</v>
      </c>
      <c r="R40" s="870">
        <v>71.499570160272611</v>
      </c>
      <c r="S40" s="886">
        <v>30.19932039560355</v>
      </c>
      <c r="T40" s="890">
        <v>78.670549496230606</v>
      </c>
      <c r="U40" s="762">
        <f>SUM(R40:T40)</f>
        <v>180.36944005210677</v>
      </c>
      <c r="V40" s="870">
        <v>0</v>
      </c>
      <c r="W40" s="872">
        <v>0</v>
      </c>
      <c r="X40" s="872">
        <v>0</v>
      </c>
      <c r="Y40" s="872">
        <v>0</v>
      </c>
      <c r="Z40" s="872">
        <v>0</v>
      </c>
      <c r="AA40" s="872">
        <v>0</v>
      </c>
      <c r="AB40" s="890">
        <v>-11.957718378312315</v>
      </c>
      <c r="AC40" s="762">
        <f>SUM(V40:AB40)</f>
        <v>-11.957718378312315</v>
      </c>
      <c r="AD40" s="762">
        <v>-1.0739115468242963</v>
      </c>
      <c r="AE40" s="530">
        <f>Q40+U40+AC40+AD40</f>
        <v>167.33781012697017</v>
      </c>
      <c r="AF40" s="534">
        <f>P40+AE40</f>
        <v>1287.5648101269703</v>
      </c>
    </row>
    <row r="41" spans="1:32" x14ac:dyDescent="0.2">
      <c r="A41" s="48" t="s">
        <v>35</v>
      </c>
      <c r="B41" s="99"/>
      <c r="C41" s="98"/>
      <c r="D41" s="865">
        <v>1942.9380000000001</v>
      </c>
      <c r="E41" s="451">
        <v>0</v>
      </c>
      <c r="F41" s="451">
        <v>0</v>
      </c>
      <c r="G41" s="480">
        <v>0</v>
      </c>
      <c r="H41" s="481"/>
      <c r="I41" s="457">
        <v>0</v>
      </c>
      <c r="J41" s="457">
        <v>0</v>
      </c>
      <c r="K41" s="457">
        <v>0</v>
      </c>
      <c r="L41" s="482">
        <v>0</v>
      </c>
      <c r="M41" s="459">
        <v>0</v>
      </c>
      <c r="N41" s="460">
        <f>SUM(G41:M41)</f>
        <v>0</v>
      </c>
      <c r="O41" s="451"/>
      <c r="P41" s="483">
        <f>D41+E41+F41+N41+O41</f>
        <v>1942.9380000000001</v>
      </c>
      <c r="Q41" s="484">
        <v>0</v>
      </c>
      <c r="R41" s="871">
        <v>-71.499570160272611</v>
      </c>
      <c r="S41" s="887">
        <v>-30.19932039560355</v>
      </c>
      <c r="T41" s="879">
        <v>90.809145854129724</v>
      </c>
      <c r="U41" s="466">
        <f>SUM(R41:T41)</f>
        <v>-10.889744701746437</v>
      </c>
      <c r="V41" s="871">
        <v>0</v>
      </c>
      <c r="W41" s="873">
        <v>31.908925022639888</v>
      </c>
      <c r="X41" s="873">
        <v>0</v>
      </c>
      <c r="Y41" s="873">
        <v>0</v>
      </c>
      <c r="Z41" s="873">
        <v>0</v>
      </c>
      <c r="AA41" s="873">
        <v>12.123041740224654</v>
      </c>
      <c r="AB41" s="879">
        <v>11.957718378312315</v>
      </c>
      <c r="AC41" s="762">
        <f>SUM(V41:AB41)</f>
        <v>55.989685141176857</v>
      </c>
      <c r="AD41" s="466">
        <v>1.0739111738245992</v>
      </c>
      <c r="AE41" s="530">
        <f>Q41+U41+AC41+AD41</f>
        <v>46.173851613255017</v>
      </c>
      <c r="AF41" s="534">
        <f>P41+AE41</f>
        <v>1989.1118516132551</v>
      </c>
    </row>
    <row r="42" spans="1:32" x14ac:dyDescent="0.2">
      <c r="A42" s="40" t="s">
        <v>26</v>
      </c>
      <c r="B42" s="99" t="s">
        <v>48</v>
      </c>
      <c r="C42" s="98" t="s">
        <v>49</v>
      </c>
      <c r="D42" s="514"/>
      <c r="E42" s="515"/>
      <c r="F42" s="515"/>
      <c r="G42" s="516"/>
      <c r="H42" s="517"/>
      <c r="I42" s="518"/>
      <c r="J42" s="518"/>
      <c r="K42" s="518"/>
      <c r="L42" s="519"/>
      <c r="M42" s="520"/>
      <c r="N42" s="521"/>
      <c r="O42" s="515"/>
      <c r="P42" s="522"/>
      <c r="Q42" s="532"/>
      <c r="R42" s="870"/>
      <c r="S42" s="886"/>
      <c r="T42" s="890"/>
      <c r="U42" s="762"/>
      <c r="V42" s="870"/>
      <c r="W42" s="872"/>
      <c r="X42" s="872"/>
      <c r="Y42" s="872"/>
      <c r="Z42" s="872"/>
      <c r="AA42" s="872"/>
      <c r="AB42" s="890"/>
      <c r="AC42" s="762"/>
      <c r="AD42" s="762"/>
      <c r="AE42" s="530"/>
      <c r="AF42" s="534"/>
    </row>
    <row r="43" spans="1:32" x14ac:dyDescent="0.2">
      <c r="A43" s="48" t="s">
        <v>33</v>
      </c>
      <c r="B43" s="99"/>
      <c r="C43" s="98"/>
      <c r="D43" s="864">
        <v>2817.0520000000001</v>
      </c>
      <c r="E43" s="762">
        <v>124.48494038999999</v>
      </c>
      <c r="F43" s="515">
        <v>0</v>
      </c>
      <c r="G43" s="870">
        <v>1704.5440000000001</v>
      </c>
      <c r="H43" s="517"/>
      <c r="I43" s="872">
        <v>0.90782299999999994</v>
      </c>
      <c r="J43" s="518">
        <v>0</v>
      </c>
      <c r="K43" s="518">
        <v>0</v>
      </c>
      <c r="L43" s="519">
        <v>0</v>
      </c>
      <c r="M43" s="520">
        <v>0</v>
      </c>
      <c r="N43" s="761">
        <f>SUM(G43:M43)</f>
        <v>1705.4518230000001</v>
      </c>
      <c r="O43" s="515"/>
      <c r="P43" s="522">
        <f>D43+E43+F43+N43+O43</f>
        <v>4646.9887633899998</v>
      </c>
      <c r="Q43" s="532">
        <v>0</v>
      </c>
      <c r="R43" s="870">
        <v>0</v>
      </c>
      <c r="S43" s="886">
        <v>0</v>
      </c>
      <c r="T43" s="890">
        <v>42.01971318253446</v>
      </c>
      <c r="U43" s="762">
        <f>SUM(R43:T43)</f>
        <v>42.01971318253446</v>
      </c>
      <c r="V43" s="870">
        <v>0</v>
      </c>
      <c r="W43" s="872">
        <v>0</v>
      </c>
      <c r="X43" s="872">
        <v>0</v>
      </c>
      <c r="Y43" s="872">
        <v>0</v>
      </c>
      <c r="Z43" s="872">
        <v>0</v>
      </c>
      <c r="AA43" s="872">
        <v>1.8894473563792094</v>
      </c>
      <c r="AB43" s="890">
        <v>2.8566370201797366</v>
      </c>
      <c r="AC43" s="762">
        <f>SUM(V43:AB43)</f>
        <v>4.7460843765589456</v>
      </c>
      <c r="AD43" s="762">
        <v>2.4640728541999122E-4</v>
      </c>
      <c r="AE43" s="530">
        <f>Q43+U43+AC43+AD43</f>
        <v>46.766043966378824</v>
      </c>
      <c r="AF43" s="534">
        <f>P43+AE43</f>
        <v>4693.7548073563785</v>
      </c>
    </row>
    <row r="44" spans="1:32" x14ac:dyDescent="0.2">
      <c r="A44" s="48" t="s">
        <v>34</v>
      </c>
      <c r="B44" s="99"/>
      <c r="C44" s="98"/>
      <c r="D44" s="864">
        <v>2130.0369999999998</v>
      </c>
      <c r="E44" s="762">
        <v>18.730141770000003</v>
      </c>
      <c r="F44" s="515">
        <v>0</v>
      </c>
      <c r="G44" s="870">
        <v>1032.5060000000001</v>
      </c>
      <c r="H44" s="517"/>
      <c r="I44" s="518">
        <v>0</v>
      </c>
      <c r="J44" s="518">
        <v>0</v>
      </c>
      <c r="K44" s="518">
        <v>0</v>
      </c>
      <c r="L44" s="519">
        <v>0</v>
      </c>
      <c r="M44" s="520">
        <v>0</v>
      </c>
      <c r="N44" s="761">
        <f>SUM(G44:M44)</f>
        <v>1032.5060000000001</v>
      </c>
      <c r="O44" s="515"/>
      <c r="P44" s="522">
        <f>D44+E44+F44+N44+O44</f>
        <v>3181.2731417699997</v>
      </c>
      <c r="Q44" s="532">
        <v>0</v>
      </c>
      <c r="R44" s="870">
        <v>262.83076679409749</v>
      </c>
      <c r="S44" s="886">
        <v>14.711204209310608</v>
      </c>
      <c r="T44" s="890">
        <v>1.8323106364159387</v>
      </c>
      <c r="U44" s="762">
        <f>SUM(R44:T44)</f>
        <v>279.37428163982401</v>
      </c>
      <c r="V44" s="870">
        <v>0</v>
      </c>
      <c r="W44" s="872">
        <v>0</v>
      </c>
      <c r="X44" s="872">
        <v>0</v>
      </c>
      <c r="Y44" s="872">
        <v>0</v>
      </c>
      <c r="Z44" s="872">
        <v>0</v>
      </c>
      <c r="AA44" s="872">
        <v>0</v>
      </c>
      <c r="AB44" s="890">
        <v>-3.999910480905541</v>
      </c>
      <c r="AC44" s="762">
        <f>SUM(V44:AB44)</f>
        <v>-3.999910480905541</v>
      </c>
      <c r="AD44" s="762">
        <v>-3.1244983563741551</v>
      </c>
      <c r="AE44" s="530">
        <f>Q44+U44+AC44+AD44</f>
        <v>272.2498728025443</v>
      </c>
      <c r="AF44" s="534">
        <f>P44+AE44</f>
        <v>3453.5230145725441</v>
      </c>
    </row>
    <row r="45" spans="1:32" x14ac:dyDescent="0.2">
      <c r="A45" s="48" t="s">
        <v>35</v>
      </c>
      <c r="B45" s="99"/>
      <c r="C45" s="98"/>
      <c r="D45" s="865">
        <v>687.01499999999999</v>
      </c>
      <c r="E45" s="466">
        <v>105.75479861999999</v>
      </c>
      <c r="F45" s="451">
        <v>0</v>
      </c>
      <c r="G45" s="871">
        <v>672.0379999999999</v>
      </c>
      <c r="H45" s="481"/>
      <c r="I45" s="873">
        <v>0.90782299999999994</v>
      </c>
      <c r="J45" s="457">
        <v>0</v>
      </c>
      <c r="K45" s="457">
        <v>0</v>
      </c>
      <c r="L45" s="482">
        <v>0</v>
      </c>
      <c r="M45" s="459">
        <v>0</v>
      </c>
      <c r="N45" s="764">
        <f>SUM(G45:M45)</f>
        <v>672.9458229999999</v>
      </c>
      <c r="O45" s="451"/>
      <c r="P45" s="483">
        <f>D45+E45+F45+N45+O45</f>
        <v>1465.7156216199999</v>
      </c>
      <c r="Q45" s="484">
        <v>0</v>
      </c>
      <c r="R45" s="871">
        <v>-262.83076679409749</v>
      </c>
      <c r="S45" s="887">
        <v>-14.711204209310608</v>
      </c>
      <c r="T45" s="879">
        <v>40.187402546118513</v>
      </c>
      <c r="U45" s="466">
        <f>SUM(R45:T45)</f>
        <v>-237.35456845728959</v>
      </c>
      <c r="V45" s="871">
        <v>0</v>
      </c>
      <c r="W45" s="873">
        <v>0</v>
      </c>
      <c r="X45" s="873">
        <v>0</v>
      </c>
      <c r="Y45" s="873">
        <v>0</v>
      </c>
      <c r="Z45" s="873">
        <v>0</v>
      </c>
      <c r="AA45" s="873">
        <v>1.8894473563792094</v>
      </c>
      <c r="AB45" s="879">
        <v>6.8565475010852772</v>
      </c>
      <c r="AC45" s="762">
        <f>SUM(V45:AB45)</f>
        <v>8.7459948574644866</v>
      </c>
      <c r="AD45" s="466">
        <v>3.1247447636595753</v>
      </c>
      <c r="AE45" s="530">
        <f>Q45+U45+AC45+AD45</f>
        <v>-225.48382883616551</v>
      </c>
      <c r="AF45" s="534">
        <f>P45+AE45</f>
        <v>1240.2317927838344</v>
      </c>
    </row>
    <row r="46" spans="1:32" x14ac:dyDescent="0.2">
      <c r="A46" s="40" t="s">
        <v>26</v>
      </c>
      <c r="B46" s="99" t="s">
        <v>50</v>
      </c>
      <c r="C46" s="98" t="s">
        <v>51</v>
      </c>
      <c r="D46" s="514"/>
      <c r="E46" s="515"/>
      <c r="F46" s="515"/>
      <c r="G46" s="516"/>
      <c r="H46" s="517"/>
      <c r="I46" s="518"/>
      <c r="J46" s="518"/>
      <c r="K46" s="518"/>
      <c r="L46" s="519"/>
      <c r="M46" s="520"/>
      <c r="N46" s="521"/>
      <c r="O46" s="515"/>
      <c r="P46" s="522"/>
      <c r="Q46" s="532"/>
      <c r="R46" s="870"/>
      <c r="S46" s="886"/>
      <c r="T46" s="890"/>
      <c r="U46" s="762"/>
      <c r="V46" s="870"/>
      <c r="W46" s="872"/>
      <c r="X46" s="872"/>
      <c r="Y46" s="872"/>
      <c r="Z46" s="872"/>
      <c r="AA46" s="872"/>
      <c r="AB46" s="890"/>
      <c r="AC46" s="762"/>
      <c r="AD46" s="762"/>
      <c r="AE46" s="530"/>
      <c r="AF46" s="534"/>
    </row>
    <row r="47" spans="1:32" x14ac:dyDescent="0.2">
      <c r="A47" s="48" t="s">
        <v>33</v>
      </c>
      <c r="B47" s="99"/>
      <c r="C47" s="98"/>
      <c r="D47" s="864">
        <v>2330.9646913625679</v>
      </c>
      <c r="E47" s="515">
        <v>0</v>
      </c>
      <c r="F47" s="515">
        <v>0</v>
      </c>
      <c r="G47" s="516">
        <v>0</v>
      </c>
      <c r="H47" s="517"/>
      <c r="I47" s="518">
        <v>0</v>
      </c>
      <c r="J47" s="518">
        <v>0</v>
      </c>
      <c r="K47" s="518">
        <v>0</v>
      </c>
      <c r="L47" s="519">
        <v>0</v>
      </c>
      <c r="M47" s="520">
        <v>0</v>
      </c>
      <c r="N47" s="521">
        <f>SUM(G47:M47)</f>
        <v>0</v>
      </c>
      <c r="O47" s="515"/>
      <c r="P47" s="522">
        <f>D47+E47+F47+N47+O47</f>
        <v>2330.9646913625679</v>
      </c>
      <c r="Q47" s="532">
        <v>0</v>
      </c>
      <c r="R47" s="870">
        <v>0</v>
      </c>
      <c r="S47" s="886">
        <v>0</v>
      </c>
      <c r="T47" s="890">
        <v>-18.78443349712369</v>
      </c>
      <c r="U47" s="762">
        <f>SUM(R47:T47)</f>
        <v>-18.78443349712369</v>
      </c>
      <c r="V47" s="870">
        <v>48.705060628652674</v>
      </c>
      <c r="W47" s="872">
        <v>0</v>
      </c>
      <c r="X47" s="872">
        <v>0</v>
      </c>
      <c r="Y47" s="872">
        <v>0</v>
      </c>
      <c r="Z47" s="872">
        <v>0</v>
      </c>
      <c r="AA47" s="872">
        <v>73.181311511987417</v>
      </c>
      <c r="AB47" s="890">
        <v>42.7</v>
      </c>
      <c r="AC47" s="762">
        <f>SUM(V47:AB47)</f>
        <v>164.58637214064009</v>
      </c>
      <c r="AD47" s="762">
        <v>-4.7131528845056891E-5</v>
      </c>
      <c r="AE47" s="763">
        <f>Q47+U47+AC47+AD47</f>
        <v>145.80189151198755</v>
      </c>
      <c r="AF47" s="534">
        <f>P47+AE47</f>
        <v>2476.7665828745553</v>
      </c>
    </row>
    <row r="48" spans="1:32" x14ac:dyDescent="0.2">
      <c r="A48" s="48" t="s">
        <v>34</v>
      </c>
      <c r="B48" s="99"/>
      <c r="C48" s="98"/>
      <c r="D48" s="864">
        <v>1135.355</v>
      </c>
      <c r="E48" s="515">
        <v>0</v>
      </c>
      <c r="F48" s="515">
        <v>0</v>
      </c>
      <c r="G48" s="516">
        <v>0</v>
      </c>
      <c r="H48" s="517"/>
      <c r="I48" s="518">
        <v>0</v>
      </c>
      <c r="J48" s="518">
        <v>0</v>
      </c>
      <c r="K48" s="518">
        <v>0</v>
      </c>
      <c r="L48" s="519">
        <v>0</v>
      </c>
      <c r="M48" s="520">
        <v>0</v>
      </c>
      <c r="N48" s="521">
        <f>SUM(G48:M48)</f>
        <v>0</v>
      </c>
      <c r="O48" s="515"/>
      <c r="P48" s="522">
        <f>D48+E48+F48+N48+O48</f>
        <v>1135.355</v>
      </c>
      <c r="Q48" s="532">
        <v>0</v>
      </c>
      <c r="R48" s="870">
        <v>54.408748301575706</v>
      </c>
      <c r="S48" s="886">
        <v>9.7615230656328489</v>
      </c>
      <c r="T48" s="890">
        <v>-4.5633801357352501</v>
      </c>
      <c r="U48" s="762">
        <f>SUM(R48:T48)</f>
        <v>59.606891231473305</v>
      </c>
      <c r="V48" s="870">
        <v>12.176265157163169</v>
      </c>
      <c r="W48" s="872">
        <v>0</v>
      </c>
      <c r="X48" s="872">
        <v>0</v>
      </c>
      <c r="Y48" s="872">
        <v>0</v>
      </c>
      <c r="Z48" s="872">
        <v>0</v>
      </c>
      <c r="AA48" s="872">
        <v>0</v>
      </c>
      <c r="AB48" s="890">
        <v>-1.3677586522736329</v>
      </c>
      <c r="AC48" s="762">
        <f>SUM(V48:AB48)</f>
        <v>10.808506504889536</v>
      </c>
      <c r="AD48" s="762">
        <v>1.3419412220032536</v>
      </c>
      <c r="AE48" s="763">
        <f>Q48+U48+AC48+AD48</f>
        <v>71.757338958366105</v>
      </c>
      <c r="AF48" s="534">
        <f>P48+AE48</f>
        <v>1207.1123389583661</v>
      </c>
    </row>
    <row r="49" spans="1:35" x14ac:dyDescent="0.2">
      <c r="A49" s="48" t="s">
        <v>35</v>
      </c>
      <c r="B49" s="99"/>
      <c r="C49" s="98"/>
      <c r="D49" s="865">
        <v>1195.6096913625677</v>
      </c>
      <c r="E49" s="451">
        <v>0</v>
      </c>
      <c r="F49" s="451">
        <v>0</v>
      </c>
      <c r="G49" s="480">
        <v>0</v>
      </c>
      <c r="H49" s="481"/>
      <c r="I49" s="457">
        <v>0</v>
      </c>
      <c r="J49" s="457">
        <v>0</v>
      </c>
      <c r="K49" s="457">
        <v>0</v>
      </c>
      <c r="L49" s="482">
        <v>0</v>
      </c>
      <c r="M49" s="459">
        <v>0</v>
      </c>
      <c r="N49" s="460">
        <f>SUM(G49:M49)</f>
        <v>0</v>
      </c>
      <c r="O49" s="451"/>
      <c r="P49" s="483">
        <f>D49+E49+F49+N49+O49</f>
        <v>1195.6096913625677</v>
      </c>
      <c r="Q49" s="484">
        <v>0</v>
      </c>
      <c r="R49" s="871">
        <v>-54.408748301575706</v>
      </c>
      <c r="S49" s="887">
        <v>-9.7615230656328489</v>
      </c>
      <c r="T49" s="879">
        <v>-14.22105336138844</v>
      </c>
      <c r="U49" s="466">
        <f>SUM(R49:T49)</f>
        <v>-78.391324728596999</v>
      </c>
      <c r="V49" s="871">
        <v>36.528795471489502</v>
      </c>
      <c r="W49" s="873">
        <v>0</v>
      </c>
      <c r="X49" s="873">
        <v>0</v>
      </c>
      <c r="Y49" s="873">
        <v>0</v>
      </c>
      <c r="Z49" s="873">
        <v>0</v>
      </c>
      <c r="AA49" s="873">
        <v>73.181311511987417</v>
      </c>
      <c r="AB49" s="879">
        <v>44.067758652273632</v>
      </c>
      <c r="AC49" s="762">
        <f>SUM(V49:AB49)</f>
        <v>153.77786563575054</v>
      </c>
      <c r="AD49" s="466">
        <v>-1.3419883535320987</v>
      </c>
      <c r="AE49" s="763">
        <f>Q49+U49+AC49+AD49</f>
        <v>74.044552553621443</v>
      </c>
      <c r="AF49" s="534">
        <f>P49+AE49</f>
        <v>1269.6542439161892</v>
      </c>
    </row>
    <row r="50" spans="1:35" x14ac:dyDescent="0.2">
      <c r="A50" s="40" t="s">
        <v>26</v>
      </c>
      <c r="B50" s="99" t="s">
        <v>52</v>
      </c>
      <c r="C50" s="98" t="s">
        <v>53</v>
      </c>
      <c r="D50" s="514"/>
      <c r="E50" s="515"/>
      <c r="F50" s="515"/>
      <c r="G50" s="516"/>
      <c r="H50" s="517"/>
      <c r="I50" s="518"/>
      <c r="J50" s="518"/>
      <c r="K50" s="518"/>
      <c r="L50" s="519"/>
      <c r="M50" s="520"/>
      <c r="N50" s="521"/>
      <c r="O50" s="515"/>
      <c r="P50" s="522"/>
      <c r="Q50" s="532"/>
      <c r="R50" s="870"/>
      <c r="S50" s="886"/>
      <c r="T50" s="890"/>
      <c r="U50" s="762"/>
      <c r="V50" s="870"/>
      <c r="W50" s="872"/>
      <c r="X50" s="872"/>
      <c r="Y50" s="872"/>
      <c r="Z50" s="872"/>
      <c r="AA50" s="872"/>
      <c r="AB50" s="890"/>
      <c r="AC50" s="762"/>
      <c r="AD50" s="762"/>
      <c r="AE50" s="530"/>
      <c r="AF50" s="534"/>
    </row>
    <row r="51" spans="1:35" x14ac:dyDescent="0.2">
      <c r="A51" s="48" t="s">
        <v>33</v>
      </c>
      <c r="B51" s="99"/>
      <c r="C51" s="98"/>
      <c r="D51" s="864">
        <v>3194.0709999999999</v>
      </c>
      <c r="E51" s="762">
        <v>31.856343000000003</v>
      </c>
      <c r="F51" s="515">
        <v>0</v>
      </c>
      <c r="G51" s="516">
        <v>0</v>
      </c>
      <c r="H51" s="517"/>
      <c r="I51" s="872">
        <v>0.54481650000000004</v>
      </c>
      <c r="J51" s="518">
        <v>0</v>
      </c>
      <c r="K51" s="518">
        <v>0</v>
      </c>
      <c r="L51" s="519">
        <v>0</v>
      </c>
      <c r="M51" s="520">
        <v>0</v>
      </c>
      <c r="N51" s="761">
        <f>SUM(G51:M51)</f>
        <v>0.54481650000000004</v>
      </c>
      <c r="O51" s="515"/>
      <c r="P51" s="522">
        <f>D51+E51+F51+N51+O51</f>
        <v>3226.4721594999996</v>
      </c>
      <c r="Q51" s="532">
        <v>0</v>
      </c>
      <c r="R51" s="870">
        <v>0</v>
      </c>
      <c r="S51" s="886">
        <v>0</v>
      </c>
      <c r="T51" s="890">
        <v>57.829877514448953</v>
      </c>
      <c r="U51" s="762">
        <f>SUM(R51:T51)</f>
        <v>57.829877514448953</v>
      </c>
      <c r="V51" s="870">
        <v>0</v>
      </c>
      <c r="W51" s="872">
        <v>0</v>
      </c>
      <c r="X51" s="872">
        <v>0</v>
      </c>
      <c r="Y51" s="872">
        <v>0</v>
      </c>
      <c r="Z51" s="872">
        <v>0</v>
      </c>
      <c r="AA51" s="872">
        <v>0.28793893877928478</v>
      </c>
      <c r="AB51" s="890">
        <v>0</v>
      </c>
      <c r="AC51" s="762">
        <f>SUM(V51:AB51)</f>
        <v>0.28793893877928478</v>
      </c>
      <c r="AD51" s="762">
        <v>-7.014449251528276E-6</v>
      </c>
      <c r="AE51" s="763">
        <f>Q51+U51+AC51+AD51</f>
        <v>58.117809438778984</v>
      </c>
      <c r="AF51" s="534">
        <f>P51+AE51</f>
        <v>3284.5899689387788</v>
      </c>
    </row>
    <row r="52" spans="1:35" x14ac:dyDescent="0.2">
      <c r="A52" s="48" t="s">
        <v>34</v>
      </c>
      <c r="B52" s="99"/>
      <c r="C52" s="98"/>
      <c r="D52" s="864">
        <v>2076.8319999999999</v>
      </c>
      <c r="E52" s="762">
        <v>8.4708110000000012</v>
      </c>
      <c r="F52" s="515">
        <v>0</v>
      </c>
      <c r="G52" s="516">
        <v>0</v>
      </c>
      <c r="H52" s="517"/>
      <c r="I52" s="518">
        <v>0</v>
      </c>
      <c r="J52" s="518">
        <v>0</v>
      </c>
      <c r="K52" s="518">
        <v>0</v>
      </c>
      <c r="L52" s="519">
        <v>0</v>
      </c>
      <c r="M52" s="520">
        <v>0</v>
      </c>
      <c r="N52" s="521">
        <f>SUM(G52:M52)</f>
        <v>0</v>
      </c>
      <c r="O52" s="515"/>
      <c r="P52" s="522">
        <f>D52+E52+F52+N52+O52</f>
        <v>2085.302811</v>
      </c>
      <c r="Q52" s="532">
        <v>0</v>
      </c>
      <c r="R52" s="870">
        <v>74.555142658456901</v>
      </c>
      <c r="S52" s="886">
        <v>5.0508917610265751</v>
      </c>
      <c r="T52" s="890">
        <v>-3.5271220423012242</v>
      </c>
      <c r="U52" s="762">
        <f>SUM(R52:T52)</f>
        <v>76.078912377182249</v>
      </c>
      <c r="V52" s="870">
        <v>0</v>
      </c>
      <c r="W52" s="872">
        <v>0</v>
      </c>
      <c r="X52" s="872">
        <v>0</v>
      </c>
      <c r="Y52" s="872">
        <v>0</v>
      </c>
      <c r="Z52" s="872">
        <v>0</v>
      </c>
      <c r="AA52" s="872">
        <v>0</v>
      </c>
      <c r="AB52" s="890">
        <v>-0.65798238432146272</v>
      </c>
      <c r="AC52" s="762">
        <f>SUM(V52:AB52)</f>
        <v>-0.65798238432146272</v>
      </c>
      <c r="AD52" s="762">
        <v>-25.1247333142801</v>
      </c>
      <c r="AE52" s="763">
        <f>Q52+U52+AC52+AD52</f>
        <v>50.296196678580692</v>
      </c>
      <c r="AF52" s="534">
        <f>P52+AE52</f>
        <v>2135.5990076785806</v>
      </c>
    </row>
    <row r="53" spans="1:35" x14ac:dyDescent="0.2">
      <c r="A53" s="48" t="s">
        <v>35</v>
      </c>
      <c r="B53" s="99"/>
      <c r="C53" s="98"/>
      <c r="D53" s="865">
        <v>1117.239</v>
      </c>
      <c r="E53" s="466">
        <v>23.385531999999998</v>
      </c>
      <c r="F53" s="451">
        <v>0</v>
      </c>
      <c r="G53" s="480">
        <v>0</v>
      </c>
      <c r="H53" s="481"/>
      <c r="I53" s="873">
        <v>0.54481650000000004</v>
      </c>
      <c r="J53" s="457">
        <v>0</v>
      </c>
      <c r="K53" s="457">
        <v>0</v>
      </c>
      <c r="L53" s="482">
        <v>0</v>
      </c>
      <c r="M53" s="459">
        <v>0</v>
      </c>
      <c r="N53" s="460">
        <f>SUM(G53:M53)</f>
        <v>0.54481650000000004</v>
      </c>
      <c r="O53" s="451"/>
      <c r="P53" s="483">
        <f>D53+E53+F53+N53+O53</f>
        <v>1141.1693485000001</v>
      </c>
      <c r="Q53" s="484">
        <v>0</v>
      </c>
      <c r="R53" s="871">
        <v>-74.555142658456901</v>
      </c>
      <c r="S53" s="887">
        <v>-5.0508917610265751</v>
      </c>
      <c r="T53" s="879">
        <v>61.356999556750182</v>
      </c>
      <c r="U53" s="466">
        <f>SUM(R53:T53)</f>
        <v>-18.249034862733296</v>
      </c>
      <c r="V53" s="871">
        <v>0</v>
      </c>
      <c r="W53" s="873">
        <v>0</v>
      </c>
      <c r="X53" s="873">
        <v>0</v>
      </c>
      <c r="Y53" s="873">
        <v>0</v>
      </c>
      <c r="Z53" s="873">
        <v>0</v>
      </c>
      <c r="AA53" s="873">
        <v>0.28793893877928478</v>
      </c>
      <c r="AB53" s="879">
        <v>0.65798238432146272</v>
      </c>
      <c r="AC53" s="762">
        <f>SUM(V53:AB53)</f>
        <v>0.9459213231007475</v>
      </c>
      <c r="AD53" s="466">
        <v>25.124726299830851</v>
      </c>
      <c r="AE53" s="763">
        <f>Q53+U53+AC53+AD53</f>
        <v>7.8216127601983025</v>
      </c>
      <c r="AF53" s="534">
        <f>P53+AE53</f>
        <v>1148.9909612601984</v>
      </c>
    </row>
    <row r="54" spans="1:35" x14ac:dyDescent="0.2">
      <c r="A54" s="40" t="s">
        <v>26</v>
      </c>
      <c r="B54" s="99" t="s">
        <v>54</v>
      </c>
      <c r="C54" s="98" t="s">
        <v>55</v>
      </c>
      <c r="D54" s="514"/>
      <c r="E54" s="515"/>
      <c r="F54" s="515"/>
      <c r="G54" s="516"/>
      <c r="H54" s="517"/>
      <c r="I54" s="518"/>
      <c r="J54" s="518"/>
      <c r="K54" s="518"/>
      <c r="L54" s="519"/>
      <c r="M54" s="520"/>
      <c r="N54" s="521"/>
      <c r="O54" s="515"/>
      <c r="P54" s="522"/>
      <c r="Q54" s="532"/>
      <c r="R54" s="870"/>
      <c r="S54" s="886"/>
      <c r="T54" s="890"/>
      <c r="U54" s="762"/>
      <c r="V54" s="870"/>
      <c r="W54" s="872"/>
      <c r="X54" s="872"/>
      <c r="Y54" s="872"/>
      <c r="Z54" s="872"/>
      <c r="AA54" s="872"/>
      <c r="AB54" s="890"/>
      <c r="AC54" s="762"/>
      <c r="AD54" s="762"/>
      <c r="AE54" s="530"/>
      <c r="AF54" s="534"/>
    </row>
    <row r="55" spans="1:35" x14ac:dyDescent="0.2">
      <c r="A55" s="48" t="s">
        <v>33</v>
      </c>
      <c r="B55" s="99"/>
      <c r="C55" s="98"/>
      <c r="D55" s="864">
        <v>1372.0974840958334</v>
      </c>
      <c r="E55" s="762">
        <v>2494.2575727437202</v>
      </c>
      <c r="F55" s="515">
        <v>0</v>
      </c>
      <c r="G55" s="516">
        <v>0</v>
      </c>
      <c r="H55" s="517"/>
      <c r="I55" s="872">
        <v>1.2033500000000001E-2</v>
      </c>
      <c r="J55" s="518">
        <v>0</v>
      </c>
      <c r="K55" s="872">
        <v>1253.9759769843613</v>
      </c>
      <c r="L55" s="874">
        <v>377.04450025215021</v>
      </c>
      <c r="M55" s="520">
        <v>0</v>
      </c>
      <c r="N55" s="761">
        <f>SUM(G55:M55)</f>
        <v>1631.0325107365115</v>
      </c>
      <c r="O55" s="515"/>
      <c r="P55" s="522">
        <f>D55+E55+F55+N55+O55</f>
        <v>5497.3875675760646</v>
      </c>
      <c r="Q55" s="532">
        <v>0</v>
      </c>
      <c r="R55" s="870">
        <v>0</v>
      </c>
      <c r="S55" s="886">
        <v>0</v>
      </c>
      <c r="T55" s="890">
        <v>-5.7549790023601233</v>
      </c>
      <c r="U55" s="762">
        <f>SUM(R55:T55)</f>
        <v>-5.7549790023601233</v>
      </c>
      <c r="V55" s="870">
        <v>0</v>
      </c>
      <c r="W55" s="872">
        <v>0</v>
      </c>
      <c r="X55" s="872">
        <v>0</v>
      </c>
      <c r="Y55" s="872">
        <v>0</v>
      </c>
      <c r="Z55" s="872">
        <v>15.311400000000001</v>
      </c>
      <c r="AA55" s="872">
        <v>0</v>
      </c>
      <c r="AB55" s="890">
        <v>0</v>
      </c>
      <c r="AC55" s="762">
        <f>SUM(V55:AB55)</f>
        <v>15.311400000000001</v>
      </c>
      <c r="AD55" s="762">
        <v>-1.8573704470327355E-5</v>
      </c>
      <c r="AE55" s="763">
        <f>Q55+U55+AC55+AD55</f>
        <v>9.556402423935408</v>
      </c>
      <c r="AF55" s="534">
        <f>P55+AE55</f>
        <v>5506.9439700000003</v>
      </c>
    </row>
    <row r="56" spans="1:35" x14ac:dyDescent="0.2">
      <c r="A56" s="48" t="s">
        <v>34</v>
      </c>
      <c r="B56" s="99"/>
      <c r="C56" s="98"/>
      <c r="D56" s="864">
        <v>994.82169833697162</v>
      </c>
      <c r="E56" s="762">
        <v>1469.3207575319868</v>
      </c>
      <c r="F56" s="515">
        <v>0</v>
      </c>
      <c r="G56" s="516">
        <v>0</v>
      </c>
      <c r="H56" s="517"/>
      <c r="I56" s="518">
        <v>0</v>
      </c>
      <c r="J56" s="518">
        <v>0</v>
      </c>
      <c r="K56" s="518">
        <v>0</v>
      </c>
      <c r="L56" s="874">
        <v>262.0692527655749</v>
      </c>
      <c r="M56" s="520">
        <v>0</v>
      </c>
      <c r="N56" s="761">
        <f>SUM(G56:M56)</f>
        <v>262.0692527655749</v>
      </c>
      <c r="O56" s="515"/>
      <c r="P56" s="522">
        <f>D56+E56+F56+N56+O56</f>
        <v>2726.2117086345334</v>
      </c>
      <c r="Q56" s="532">
        <v>0</v>
      </c>
      <c r="R56" s="870">
        <v>995.50895072586127</v>
      </c>
      <c r="S56" s="886">
        <v>7.4035588519652551</v>
      </c>
      <c r="T56" s="890">
        <v>0</v>
      </c>
      <c r="U56" s="762">
        <f>SUM(R56:T56)</f>
        <v>1002.9125095778265</v>
      </c>
      <c r="V56" s="870">
        <v>0</v>
      </c>
      <c r="W56" s="872">
        <v>0</v>
      </c>
      <c r="X56" s="872">
        <v>0</v>
      </c>
      <c r="Y56" s="872">
        <v>0</v>
      </c>
      <c r="Z56" s="872">
        <v>2.2650000000000019</v>
      </c>
      <c r="AA56" s="872">
        <v>0</v>
      </c>
      <c r="AB56" s="890">
        <v>-0.31910945266322249</v>
      </c>
      <c r="AC56" s="762">
        <f>SUM(V56:AB56)</f>
        <v>1.9458905473367794</v>
      </c>
      <c r="AD56" s="762">
        <v>-12.389590900692419</v>
      </c>
      <c r="AE56" s="763">
        <f>Q56+U56+AC56+AD56</f>
        <v>992.46880922447099</v>
      </c>
      <c r="AF56" s="534">
        <f>P56+AE56</f>
        <v>3718.6805178590043</v>
      </c>
    </row>
    <row r="57" spans="1:35" x14ac:dyDescent="0.2">
      <c r="A57" s="48" t="s">
        <v>35</v>
      </c>
      <c r="B57" s="99"/>
      <c r="C57" s="98"/>
      <c r="D57" s="865">
        <v>377.27578575886167</v>
      </c>
      <c r="E57" s="466">
        <v>1024.9368152117333</v>
      </c>
      <c r="F57" s="451">
        <v>0</v>
      </c>
      <c r="G57" s="480">
        <v>0</v>
      </c>
      <c r="H57" s="481"/>
      <c r="I57" s="873">
        <v>1.2033500000000001E-2</v>
      </c>
      <c r="J57" s="457">
        <v>0</v>
      </c>
      <c r="K57" s="873">
        <v>1253.9759769843613</v>
      </c>
      <c r="L57" s="875">
        <v>114.9752474865753</v>
      </c>
      <c r="M57" s="459">
        <v>0</v>
      </c>
      <c r="N57" s="764">
        <f>SUM(G57:M57)</f>
        <v>1368.9632579709364</v>
      </c>
      <c r="O57" s="451"/>
      <c r="P57" s="483">
        <f>D57+E57+F57+N57+O57</f>
        <v>2771.1758589415313</v>
      </c>
      <c r="Q57" s="484">
        <v>0</v>
      </c>
      <c r="R57" s="871">
        <v>-995.50895072586127</v>
      </c>
      <c r="S57" s="887">
        <v>-7.4035588519652551</v>
      </c>
      <c r="T57" s="879">
        <v>-5.7549790023601233</v>
      </c>
      <c r="U57" s="466">
        <f>SUM(R57:T57)</f>
        <v>-1008.6674885801866</v>
      </c>
      <c r="V57" s="871">
        <v>0</v>
      </c>
      <c r="W57" s="873">
        <v>0</v>
      </c>
      <c r="X57" s="873">
        <v>0</v>
      </c>
      <c r="Y57" s="873">
        <v>0</v>
      </c>
      <c r="Z57" s="873">
        <v>13.0464</v>
      </c>
      <c r="AA57" s="873">
        <v>0</v>
      </c>
      <c r="AB57" s="879">
        <v>0.31910945266322249</v>
      </c>
      <c r="AC57" s="762">
        <f>SUM(V57:AB57)</f>
        <v>13.365509452663222</v>
      </c>
      <c r="AD57" s="466">
        <v>12.389572326987949</v>
      </c>
      <c r="AE57" s="763">
        <f>Q57+U57+AC57+AD57</f>
        <v>-982.91240680053545</v>
      </c>
      <c r="AF57" s="534">
        <f>P57+AE57</f>
        <v>1788.2634521409959</v>
      </c>
    </row>
    <row r="58" spans="1:35" x14ac:dyDescent="0.2">
      <c r="A58" s="40" t="s">
        <v>26</v>
      </c>
      <c r="B58" s="99" t="s">
        <v>56</v>
      </c>
      <c r="C58" s="98" t="s">
        <v>57</v>
      </c>
      <c r="D58" s="514"/>
      <c r="E58" s="515"/>
      <c r="F58" s="515"/>
      <c r="G58" s="516"/>
      <c r="H58" s="517"/>
      <c r="I58" s="518"/>
      <c r="J58" s="518"/>
      <c r="K58" s="518"/>
      <c r="L58" s="519"/>
      <c r="M58" s="520"/>
      <c r="N58" s="521"/>
      <c r="O58" s="515"/>
      <c r="P58" s="522"/>
      <c r="Q58" s="532"/>
      <c r="R58" s="528"/>
      <c r="S58" s="533"/>
      <c r="T58" s="529"/>
      <c r="U58" s="762"/>
      <c r="V58" s="528"/>
      <c r="W58" s="518"/>
      <c r="X58" s="518"/>
      <c r="Y58" s="518"/>
      <c r="Z58" s="518"/>
      <c r="AA58" s="518"/>
      <c r="AB58" s="529"/>
      <c r="AC58" s="762"/>
      <c r="AD58" s="762"/>
      <c r="AE58" s="530"/>
      <c r="AF58" s="534"/>
    </row>
    <row r="59" spans="1:35" x14ac:dyDescent="0.2">
      <c r="A59" s="48" t="s">
        <v>33</v>
      </c>
      <c r="B59" s="99"/>
      <c r="C59" s="98"/>
      <c r="D59" s="864">
        <v>155.96899999999999</v>
      </c>
      <c r="E59" s="515">
        <v>0</v>
      </c>
      <c r="F59" s="762">
        <v>419.0965127513233</v>
      </c>
      <c r="G59" s="516">
        <v>0</v>
      </c>
      <c r="H59" s="517"/>
      <c r="I59" s="518">
        <v>0</v>
      </c>
      <c r="J59" s="872">
        <v>1579.4635897125518</v>
      </c>
      <c r="K59" s="518">
        <v>0</v>
      </c>
      <c r="L59" s="519">
        <v>0</v>
      </c>
      <c r="M59" s="520">
        <v>0</v>
      </c>
      <c r="N59" s="761">
        <f>SUM(G59:M59)</f>
        <v>1579.4635897125518</v>
      </c>
      <c r="O59" s="515"/>
      <c r="P59" s="522">
        <f>D59+E59+F59+N59+O59</f>
        <v>2154.529102463875</v>
      </c>
      <c r="Q59" s="532">
        <v>0</v>
      </c>
      <c r="R59" s="870">
        <v>0</v>
      </c>
      <c r="S59" s="886">
        <v>0</v>
      </c>
      <c r="T59" s="890">
        <v>-2.0205889430468806</v>
      </c>
      <c r="U59" s="762">
        <f>SUM(R59:T59)</f>
        <v>-2.0205889430468806</v>
      </c>
      <c r="V59" s="870">
        <v>0</v>
      </c>
      <c r="W59" s="872">
        <v>0</v>
      </c>
      <c r="X59" s="872">
        <v>0</v>
      </c>
      <c r="Y59" s="872">
        <v>0</v>
      </c>
      <c r="Z59" s="872">
        <v>0</v>
      </c>
      <c r="AA59" s="872">
        <v>0</v>
      </c>
      <c r="AB59" s="890">
        <v>0</v>
      </c>
      <c r="AC59" s="762">
        <f>SUM(V59:AB59)</f>
        <v>0</v>
      </c>
      <c r="AD59" s="762">
        <v>5.6479172038962136E-5</v>
      </c>
      <c r="AE59" s="763">
        <f>Q59+U59+AC59+AD59</f>
        <v>-2.0205324638748419</v>
      </c>
      <c r="AF59" s="534">
        <f>P59+AE59</f>
        <v>2152.50857</v>
      </c>
    </row>
    <row r="60" spans="1:35" x14ac:dyDescent="0.2">
      <c r="A60" s="48" t="s">
        <v>34</v>
      </c>
      <c r="B60" s="99"/>
      <c r="C60" s="98"/>
      <c r="D60" s="864">
        <v>53.473999999999997</v>
      </c>
      <c r="E60" s="515">
        <v>0</v>
      </c>
      <c r="F60" s="762">
        <v>44.843326864391592</v>
      </c>
      <c r="G60" s="516">
        <v>0</v>
      </c>
      <c r="H60" s="517"/>
      <c r="I60" s="518">
        <v>0</v>
      </c>
      <c r="J60" s="872">
        <v>190.0285122955743</v>
      </c>
      <c r="K60" s="518">
        <v>0</v>
      </c>
      <c r="L60" s="519">
        <v>0</v>
      </c>
      <c r="M60" s="520">
        <v>0</v>
      </c>
      <c r="N60" s="761">
        <f>SUM(G60:M60)</f>
        <v>190.0285122955743</v>
      </c>
      <c r="O60" s="515"/>
      <c r="P60" s="522">
        <f>D60+E60+F60+N60+O60</f>
        <v>288.34583915996586</v>
      </c>
      <c r="Q60" s="532">
        <v>0</v>
      </c>
      <c r="R60" s="870">
        <v>197.82252920297057</v>
      </c>
      <c r="S60" s="886">
        <v>18.81058793301769</v>
      </c>
      <c r="T60" s="890">
        <v>0.40031057199337661</v>
      </c>
      <c r="U60" s="762">
        <f>SUM(R60:T60)</f>
        <v>217.03342770798164</v>
      </c>
      <c r="V60" s="870">
        <v>0</v>
      </c>
      <c r="W60" s="872">
        <v>0</v>
      </c>
      <c r="X60" s="872">
        <v>0</v>
      </c>
      <c r="Y60" s="872">
        <v>0</v>
      </c>
      <c r="Z60" s="872">
        <v>0</v>
      </c>
      <c r="AA60" s="872">
        <v>0</v>
      </c>
      <c r="AB60" s="890">
        <v>-0.24585422873633034</v>
      </c>
      <c r="AC60" s="762">
        <f>SUM(V60:AB60)</f>
        <v>-0.24585422873633034</v>
      </c>
      <c r="AD60" s="762">
        <v>48.086212534651906</v>
      </c>
      <c r="AE60" s="763">
        <f>Q60+U60+AC60+AD60</f>
        <v>264.87378601389719</v>
      </c>
      <c r="AF60" s="534">
        <f>P60+AE60</f>
        <v>553.21962517386305</v>
      </c>
    </row>
    <row r="61" spans="1:35" x14ac:dyDescent="0.2">
      <c r="A61" s="48" t="s">
        <v>35</v>
      </c>
      <c r="B61" s="99"/>
      <c r="C61" s="98"/>
      <c r="D61" s="865">
        <v>102.495</v>
      </c>
      <c r="E61" s="451">
        <v>0</v>
      </c>
      <c r="F61" s="466">
        <v>374.2531858869317</v>
      </c>
      <c r="G61" s="480">
        <v>0</v>
      </c>
      <c r="H61" s="481"/>
      <c r="I61" s="457">
        <v>0</v>
      </c>
      <c r="J61" s="873">
        <v>1389.4350774169775</v>
      </c>
      <c r="K61" s="457">
        <v>0</v>
      </c>
      <c r="L61" s="482">
        <v>0</v>
      </c>
      <c r="M61" s="459">
        <v>0</v>
      </c>
      <c r="N61" s="764">
        <f>SUM(G61:M61)</f>
        <v>1389.4350774169775</v>
      </c>
      <c r="O61" s="451"/>
      <c r="P61" s="483">
        <f>D61+E61+F61+N61+O61</f>
        <v>1866.1832633039091</v>
      </c>
      <c r="Q61" s="484">
        <v>0</v>
      </c>
      <c r="R61" s="871">
        <v>-197.82252920297057</v>
      </c>
      <c r="S61" s="887">
        <v>-18.81058793301769</v>
      </c>
      <c r="T61" s="879">
        <v>-2.4208995150402575</v>
      </c>
      <c r="U61" s="466">
        <f>SUM(R61:T61)</f>
        <v>-219.05401665102852</v>
      </c>
      <c r="V61" s="871">
        <v>0</v>
      </c>
      <c r="W61" s="873">
        <v>0</v>
      </c>
      <c r="X61" s="873">
        <v>0</v>
      </c>
      <c r="Y61" s="873">
        <v>0</v>
      </c>
      <c r="Z61" s="873">
        <v>0</v>
      </c>
      <c r="AA61" s="873">
        <v>0</v>
      </c>
      <c r="AB61" s="879">
        <v>0.24585422873633034</v>
      </c>
      <c r="AC61" s="762">
        <f>SUM(V61:AB61)</f>
        <v>0.24585422873633034</v>
      </c>
      <c r="AD61" s="466">
        <v>-48.086156055479869</v>
      </c>
      <c r="AE61" s="763">
        <f>Q61+U61+AC61+AD61</f>
        <v>-266.89431847777206</v>
      </c>
      <c r="AF61" s="534">
        <f>P61+AE61</f>
        <v>1599.2889448261371</v>
      </c>
    </row>
    <row r="62" spans="1:35" s="5" customFormat="1" x14ac:dyDescent="0.2">
      <c r="A62" s="49" t="s">
        <v>26</v>
      </c>
      <c r="B62" s="100" t="s">
        <v>58</v>
      </c>
      <c r="C62" s="101" t="s">
        <v>128</v>
      </c>
      <c r="D62" s="535"/>
      <c r="E62" s="536"/>
      <c r="F62" s="536"/>
      <c r="G62" s="537"/>
      <c r="H62" s="538"/>
      <c r="I62" s="539"/>
      <c r="J62" s="539"/>
      <c r="K62" s="539"/>
      <c r="L62" s="540"/>
      <c r="M62" s="541"/>
      <c r="N62" s="542"/>
      <c r="O62" s="536"/>
      <c r="P62" s="543"/>
      <c r="Q62" s="544"/>
      <c r="R62" s="545"/>
      <c r="S62" s="546"/>
      <c r="T62" s="547"/>
      <c r="U62" s="765"/>
      <c r="V62" s="545"/>
      <c r="W62" s="539"/>
      <c r="X62" s="539"/>
      <c r="Y62" s="539"/>
      <c r="Z62" s="539"/>
      <c r="AA62" s="539"/>
      <c r="AB62" s="547"/>
      <c r="AC62" s="765"/>
      <c r="AD62" s="765"/>
      <c r="AE62" s="548"/>
      <c r="AF62" s="549"/>
    </row>
    <row r="63" spans="1:35" s="5" customFormat="1" x14ac:dyDescent="0.2">
      <c r="A63" s="50" t="s">
        <v>59</v>
      </c>
      <c r="B63" s="100"/>
      <c r="C63" s="98"/>
      <c r="D63" s="514">
        <v>0</v>
      </c>
      <c r="E63" s="515">
        <v>0</v>
      </c>
      <c r="F63" s="515">
        <v>0</v>
      </c>
      <c r="G63" s="516">
        <v>0</v>
      </c>
      <c r="H63" s="517"/>
      <c r="I63" s="518">
        <v>0</v>
      </c>
      <c r="J63" s="872">
        <v>1314.1192622707047</v>
      </c>
      <c r="K63" s="518">
        <v>0</v>
      </c>
      <c r="L63" s="519">
        <v>0</v>
      </c>
      <c r="M63" s="520">
        <v>0</v>
      </c>
      <c r="N63" s="766">
        <f>SUM(G63:M63)</f>
        <v>1314.1192622707047</v>
      </c>
      <c r="O63" s="536"/>
      <c r="P63" s="543">
        <f>D63+E63+F63+N63+O63</f>
        <v>1314.1192622707047</v>
      </c>
      <c r="Q63" s="532">
        <v>0</v>
      </c>
      <c r="R63" s="545">
        <v>0</v>
      </c>
      <c r="S63" s="533">
        <v>0</v>
      </c>
      <c r="T63" s="529">
        <v>0</v>
      </c>
      <c r="U63" s="765">
        <f>SUM(R63:T63)</f>
        <v>0</v>
      </c>
      <c r="V63" s="528">
        <v>0</v>
      </c>
      <c r="W63" s="518">
        <v>0</v>
      </c>
      <c r="X63" s="518">
        <v>0</v>
      </c>
      <c r="Y63" s="518">
        <v>0</v>
      </c>
      <c r="Z63" s="518">
        <v>0</v>
      </c>
      <c r="AA63" s="518">
        <v>0</v>
      </c>
      <c r="AB63" s="529">
        <v>0</v>
      </c>
      <c r="AC63" s="765">
        <f>SUM(V63:AB63)</f>
        <v>0</v>
      </c>
      <c r="AD63" s="762">
        <v>-2.2707046009600164E-6</v>
      </c>
      <c r="AE63" s="548">
        <f>Q63+U63+AC63+AD63</f>
        <v>-2.2707046009600164E-6</v>
      </c>
      <c r="AF63" s="549">
        <f>P63+AE63</f>
        <v>1314.1192600000002</v>
      </c>
      <c r="AI63" s="468"/>
    </row>
    <row r="64" spans="1:35" s="5" customFormat="1" x14ac:dyDescent="0.2">
      <c r="A64" s="50" t="s">
        <v>60</v>
      </c>
      <c r="B64" s="100"/>
      <c r="C64" s="102"/>
      <c r="D64" s="514">
        <v>0</v>
      </c>
      <c r="E64" s="515">
        <v>0</v>
      </c>
      <c r="F64" s="515">
        <v>0</v>
      </c>
      <c r="G64" s="516">
        <v>0</v>
      </c>
      <c r="H64" s="517"/>
      <c r="I64" s="518">
        <v>0</v>
      </c>
      <c r="J64" s="872">
        <v>161.63666925929667</v>
      </c>
      <c r="K64" s="518">
        <v>0</v>
      </c>
      <c r="L64" s="519">
        <v>0</v>
      </c>
      <c r="M64" s="520">
        <v>0</v>
      </c>
      <c r="N64" s="766">
        <f>SUM(G64:M64)</f>
        <v>161.63666925929667</v>
      </c>
      <c r="O64" s="536"/>
      <c r="P64" s="543">
        <f>D64+E64+F64+N64+O64</f>
        <v>161.63666925929667</v>
      </c>
      <c r="Q64" s="532">
        <v>0</v>
      </c>
      <c r="R64" s="892">
        <v>184.39950531241408</v>
      </c>
      <c r="S64" s="886">
        <v>16.820112458490996</v>
      </c>
      <c r="T64" s="529">
        <v>0</v>
      </c>
      <c r="U64" s="765">
        <f>SUM(R64:T64)</f>
        <v>201.21961777090507</v>
      </c>
      <c r="V64" s="528">
        <v>0</v>
      </c>
      <c r="W64" s="518">
        <v>0</v>
      </c>
      <c r="X64" s="518">
        <v>0</v>
      </c>
      <c r="Y64" s="518">
        <v>0</v>
      </c>
      <c r="Z64" s="518">
        <v>0</v>
      </c>
      <c r="AA64" s="518">
        <v>0</v>
      </c>
      <c r="AB64" s="529">
        <v>0</v>
      </c>
      <c r="AC64" s="765">
        <f>SUM(V64:AB64)</f>
        <v>0</v>
      </c>
      <c r="AD64" s="762">
        <v>37.598630795064381</v>
      </c>
      <c r="AE64" s="767">
        <f>Q64+U64+AC64+AD64</f>
        <v>238.81824856596944</v>
      </c>
      <c r="AF64" s="549">
        <f>P64+AE64</f>
        <v>400.45491782526608</v>
      </c>
      <c r="AI64" s="468"/>
    </row>
    <row r="65" spans="1:35" s="5" customFormat="1" x14ac:dyDescent="0.2">
      <c r="A65" s="50" t="s">
        <v>61</v>
      </c>
      <c r="B65" s="100"/>
      <c r="C65" s="102"/>
      <c r="D65" s="454">
        <v>0</v>
      </c>
      <c r="E65" s="451">
        <v>0</v>
      </c>
      <c r="F65" s="451">
        <v>0</v>
      </c>
      <c r="G65" s="480">
        <v>0</v>
      </c>
      <c r="H65" s="481"/>
      <c r="I65" s="457">
        <v>0</v>
      </c>
      <c r="J65" s="873">
        <v>1152.482593011408</v>
      </c>
      <c r="K65" s="457">
        <v>0</v>
      </c>
      <c r="L65" s="482">
        <v>0</v>
      </c>
      <c r="M65" s="459">
        <v>0</v>
      </c>
      <c r="N65" s="768">
        <f>SUM(G65:M65)</f>
        <v>1152.482593011408</v>
      </c>
      <c r="O65" s="550"/>
      <c r="P65" s="551">
        <f>D65+E65+F65+N65+O65</f>
        <v>1152.482593011408</v>
      </c>
      <c r="Q65" s="484">
        <v>0</v>
      </c>
      <c r="R65" s="893">
        <v>-184.39950531241408</v>
      </c>
      <c r="S65" s="887">
        <v>-16.820112458490996</v>
      </c>
      <c r="T65" s="462">
        <v>0</v>
      </c>
      <c r="U65" s="769">
        <f>SUM(R65:T65)</f>
        <v>-201.21961777090507</v>
      </c>
      <c r="V65" s="485">
        <v>0</v>
      </c>
      <c r="W65" s="457">
        <v>0</v>
      </c>
      <c r="X65" s="457">
        <v>0</v>
      </c>
      <c r="Y65" s="457">
        <v>0</v>
      </c>
      <c r="Z65" s="457">
        <v>0</v>
      </c>
      <c r="AA65" s="457">
        <v>0</v>
      </c>
      <c r="AB65" s="462">
        <v>0</v>
      </c>
      <c r="AC65" s="765">
        <f>SUM(V65:AB65)</f>
        <v>0</v>
      </c>
      <c r="AD65" s="466">
        <v>-37.598633065768986</v>
      </c>
      <c r="AE65" s="767">
        <f>Q65+U65+AC65+AD65</f>
        <v>-238.81825083667405</v>
      </c>
      <c r="AF65" s="549">
        <f>P65+AE65</f>
        <v>913.66434217473397</v>
      </c>
      <c r="AI65" s="468"/>
    </row>
    <row r="66" spans="1:35" x14ac:dyDescent="0.2">
      <c r="A66" s="40" t="s">
        <v>26</v>
      </c>
      <c r="B66" s="99" t="s">
        <v>62</v>
      </c>
      <c r="C66" s="98" t="s">
        <v>63</v>
      </c>
      <c r="D66" s="514"/>
      <c r="E66" s="515"/>
      <c r="F66" s="515"/>
      <c r="G66" s="516"/>
      <c r="H66" s="517"/>
      <c r="I66" s="518"/>
      <c r="J66" s="518"/>
      <c r="K66" s="518"/>
      <c r="L66" s="519"/>
      <c r="M66" s="520"/>
      <c r="N66" s="521"/>
      <c r="O66" s="515"/>
      <c r="P66" s="522"/>
      <c r="Q66" s="532"/>
      <c r="R66" s="528"/>
      <c r="S66" s="533"/>
      <c r="T66" s="529"/>
      <c r="U66" s="762"/>
      <c r="V66" s="528"/>
      <c r="W66" s="518"/>
      <c r="X66" s="518"/>
      <c r="Y66" s="518"/>
      <c r="Z66" s="518"/>
      <c r="AA66" s="518"/>
      <c r="AB66" s="529"/>
      <c r="AC66" s="762"/>
      <c r="AD66" s="762"/>
      <c r="AE66" s="530"/>
      <c r="AF66" s="534"/>
    </row>
    <row r="67" spans="1:35" x14ac:dyDescent="0.2">
      <c r="A67" s="48" t="s">
        <v>33</v>
      </c>
      <c r="B67" s="99"/>
      <c r="C67" s="98"/>
      <c r="D67" s="864">
        <v>2019.0331500000002</v>
      </c>
      <c r="E67" s="762">
        <v>31.414094739999999</v>
      </c>
      <c r="F67" s="515">
        <v>0</v>
      </c>
      <c r="G67" s="516">
        <v>0</v>
      </c>
      <c r="H67" s="517"/>
      <c r="I67" s="872">
        <v>7.3707789419280596</v>
      </c>
      <c r="J67" s="518">
        <v>0</v>
      </c>
      <c r="K67" s="518">
        <v>0</v>
      </c>
      <c r="L67" s="519">
        <v>0</v>
      </c>
      <c r="M67" s="520">
        <v>0</v>
      </c>
      <c r="N67" s="761">
        <f>SUM(G67:M67)</f>
        <v>7.3707789419280596</v>
      </c>
      <c r="O67" s="515"/>
      <c r="P67" s="522">
        <f>D67+E67+F67+N67+O67</f>
        <v>2057.8180236819285</v>
      </c>
      <c r="Q67" s="532">
        <v>0</v>
      </c>
      <c r="R67" s="870">
        <v>0</v>
      </c>
      <c r="S67" s="886">
        <v>0</v>
      </c>
      <c r="T67" s="890">
        <v>-13.987193713913912</v>
      </c>
      <c r="U67" s="762">
        <f>SUM(R67:T67)</f>
        <v>-13.987193713913912</v>
      </c>
      <c r="V67" s="870">
        <v>0</v>
      </c>
      <c r="W67" s="872">
        <v>0</v>
      </c>
      <c r="X67" s="872">
        <v>0</v>
      </c>
      <c r="Y67" s="872">
        <v>0</v>
      </c>
      <c r="Z67" s="872">
        <v>0</v>
      </c>
      <c r="AA67" s="872">
        <v>434.79354300224475</v>
      </c>
      <c r="AB67" s="890">
        <v>0</v>
      </c>
      <c r="AC67" s="762">
        <f>SUM(V67:AB67)</f>
        <v>434.79354300224475</v>
      </c>
      <c r="AD67" s="762">
        <v>0.8879320475539334</v>
      </c>
      <c r="AE67" s="763">
        <f>Q67+U67+AC67+AD67</f>
        <v>421.69428133588474</v>
      </c>
      <c r="AF67" s="534">
        <f>P67+AE67</f>
        <v>2479.5123050178131</v>
      </c>
    </row>
    <row r="68" spans="1:35" x14ac:dyDescent="0.2">
      <c r="A68" s="48" t="s">
        <v>34</v>
      </c>
      <c r="B68" s="99"/>
      <c r="C68" s="98"/>
      <c r="D68" s="864">
        <v>854.94136199999991</v>
      </c>
      <c r="E68" s="762">
        <v>8.1578754000000036</v>
      </c>
      <c r="F68" s="515">
        <v>0</v>
      </c>
      <c r="G68" s="516">
        <v>0</v>
      </c>
      <c r="H68" s="517"/>
      <c r="I68" s="518">
        <v>0</v>
      </c>
      <c r="J68" s="518">
        <v>0</v>
      </c>
      <c r="K68" s="518">
        <v>0</v>
      </c>
      <c r="L68" s="519">
        <v>0</v>
      </c>
      <c r="M68" s="520">
        <v>0</v>
      </c>
      <c r="N68" s="521">
        <f>SUM(G68:M68)</f>
        <v>0</v>
      </c>
      <c r="O68" s="515"/>
      <c r="P68" s="522">
        <f>D68+E68+F68+N68+O68</f>
        <v>863.09923739999988</v>
      </c>
      <c r="Q68" s="532">
        <v>0</v>
      </c>
      <c r="R68" s="870">
        <v>46.939729319290244</v>
      </c>
      <c r="S68" s="886">
        <v>10.182752015932204</v>
      </c>
      <c r="T68" s="890">
        <v>-1.1388083797823261</v>
      </c>
      <c r="U68" s="762">
        <f>SUM(R68:T68)</f>
        <v>55.98367295544012</v>
      </c>
      <c r="V68" s="870">
        <v>0</v>
      </c>
      <c r="W68" s="872">
        <v>0</v>
      </c>
      <c r="X68" s="872">
        <v>0</v>
      </c>
      <c r="Y68" s="872">
        <v>0</v>
      </c>
      <c r="Z68" s="872">
        <v>0</v>
      </c>
      <c r="AA68" s="872">
        <v>0</v>
      </c>
      <c r="AB68" s="890">
        <v>-1.7658824530573314</v>
      </c>
      <c r="AC68" s="762">
        <f>SUM(V68:AB68)</f>
        <v>-1.7658824530573314</v>
      </c>
      <c r="AD68" s="762">
        <v>-3.3200199391447134</v>
      </c>
      <c r="AE68" s="763">
        <f>Q68+U68+AC68+AD68</f>
        <v>50.897770563238076</v>
      </c>
      <c r="AF68" s="534">
        <f>P68+AE68</f>
        <v>913.99700796323793</v>
      </c>
    </row>
    <row r="69" spans="1:35" x14ac:dyDescent="0.2">
      <c r="A69" s="48" t="s">
        <v>35</v>
      </c>
      <c r="B69" s="99"/>
      <c r="C69" s="98"/>
      <c r="D69" s="865">
        <v>1164.091788</v>
      </c>
      <c r="E69" s="466">
        <v>23.256219340000005</v>
      </c>
      <c r="F69" s="451">
        <v>0</v>
      </c>
      <c r="G69" s="480">
        <v>0</v>
      </c>
      <c r="H69" s="481"/>
      <c r="I69" s="873">
        <v>7.3707789419280596</v>
      </c>
      <c r="J69" s="457">
        <v>0</v>
      </c>
      <c r="K69" s="457">
        <v>0</v>
      </c>
      <c r="L69" s="482">
        <v>0</v>
      </c>
      <c r="M69" s="459">
        <v>0</v>
      </c>
      <c r="N69" s="764">
        <f>SUM(G69:M69)</f>
        <v>7.3707789419280596</v>
      </c>
      <c r="O69" s="451"/>
      <c r="P69" s="483">
        <f>D69+E69+F69+N69+O69</f>
        <v>1194.718786281928</v>
      </c>
      <c r="Q69" s="484">
        <v>0</v>
      </c>
      <c r="R69" s="871">
        <v>-46.939729319290244</v>
      </c>
      <c r="S69" s="887">
        <v>-10.182752015932204</v>
      </c>
      <c r="T69" s="879">
        <v>-12.848385334131583</v>
      </c>
      <c r="U69" s="466">
        <f>SUM(R69:T69)</f>
        <v>-69.970866669354024</v>
      </c>
      <c r="V69" s="871">
        <v>0</v>
      </c>
      <c r="W69" s="873">
        <v>0</v>
      </c>
      <c r="X69" s="873">
        <v>0</v>
      </c>
      <c r="Y69" s="873">
        <v>0</v>
      </c>
      <c r="Z69" s="873">
        <v>0</v>
      </c>
      <c r="AA69" s="873">
        <v>434.79354300224475</v>
      </c>
      <c r="AB69" s="879">
        <v>1.7658824530573314</v>
      </c>
      <c r="AC69" s="762">
        <f>SUM(V69:AB69)</f>
        <v>436.55942545530206</v>
      </c>
      <c r="AD69" s="466">
        <v>4.2079519866986468</v>
      </c>
      <c r="AE69" s="763">
        <f>Q69+U69+AC69+AD69</f>
        <v>370.79651077264674</v>
      </c>
      <c r="AF69" s="534">
        <f>P69+AE69</f>
        <v>1565.5152970545748</v>
      </c>
    </row>
    <row r="70" spans="1:35" x14ac:dyDescent="0.2">
      <c r="A70" s="40" t="s">
        <v>26</v>
      </c>
      <c r="B70" s="99" t="s">
        <v>64</v>
      </c>
      <c r="C70" s="98" t="s">
        <v>65</v>
      </c>
      <c r="D70" s="514"/>
      <c r="E70" s="515"/>
      <c r="F70" s="515"/>
      <c r="G70" s="516"/>
      <c r="H70" s="517"/>
      <c r="I70" s="518"/>
      <c r="J70" s="518"/>
      <c r="K70" s="518"/>
      <c r="L70" s="519"/>
      <c r="M70" s="520"/>
      <c r="N70" s="521"/>
      <c r="O70" s="515"/>
      <c r="P70" s="522"/>
      <c r="Q70" s="532"/>
      <c r="R70" s="528"/>
      <c r="S70" s="533"/>
      <c r="T70" s="529"/>
      <c r="U70" s="762"/>
      <c r="V70" s="528"/>
      <c r="W70" s="518"/>
      <c r="X70" s="518"/>
      <c r="Y70" s="518"/>
      <c r="Z70" s="518"/>
      <c r="AA70" s="518"/>
      <c r="AB70" s="529"/>
      <c r="AC70" s="762"/>
      <c r="AD70" s="762"/>
      <c r="AE70" s="530"/>
      <c r="AF70" s="534"/>
    </row>
    <row r="71" spans="1:35" x14ac:dyDescent="0.2">
      <c r="A71" s="48" t="s">
        <v>33</v>
      </c>
      <c r="B71" s="99"/>
      <c r="C71" s="98"/>
      <c r="D71" s="864">
        <v>491.209</v>
      </c>
      <c r="E71" s="515">
        <v>0</v>
      </c>
      <c r="F71" s="515">
        <v>0</v>
      </c>
      <c r="G71" s="516">
        <v>0</v>
      </c>
      <c r="H71" s="517"/>
      <c r="I71" s="518">
        <v>0</v>
      </c>
      <c r="J71" s="518">
        <v>0</v>
      </c>
      <c r="K71" s="518">
        <v>0</v>
      </c>
      <c r="L71" s="519">
        <v>0</v>
      </c>
      <c r="M71" s="520">
        <v>0</v>
      </c>
      <c r="N71" s="521">
        <f>SUM(G71:M71)</f>
        <v>0</v>
      </c>
      <c r="O71" s="515"/>
      <c r="P71" s="522">
        <f>D71+E71+F71+N71+O71</f>
        <v>491.209</v>
      </c>
      <c r="Q71" s="532">
        <v>0</v>
      </c>
      <c r="R71" s="870">
        <v>0</v>
      </c>
      <c r="S71" s="886">
        <v>0</v>
      </c>
      <c r="T71" s="890">
        <v>-5.0709999999999997</v>
      </c>
      <c r="U71" s="762">
        <f>SUM(R71:T71)</f>
        <v>-5.0709999999999997</v>
      </c>
      <c r="V71" s="870">
        <v>0</v>
      </c>
      <c r="W71" s="872">
        <v>0</v>
      </c>
      <c r="X71" s="872">
        <v>0</v>
      </c>
      <c r="Y71" s="872">
        <v>0</v>
      </c>
      <c r="Z71" s="872">
        <v>0</v>
      </c>
      <c r="AA71" s="872">
        <v>1.5225832116238718</v>
      </c>
      <c r="AB71" s="890">
        <v>33.628008699999995</v>
      </c>
      <c r="AC71" s="762">
        <f>SUM(V71:AB71)</f>
        <v>35.15059191162387</v>
      </c>
      <c r="AD71" s="762">
        <v>1.3000000035390259E-6</v>
      </c>
      <c r="AE71" s="530">
        <f>Q71+U71+AC71+AD71</f>
        <v>30.079593211623877</v>
      </c>
      <c r="AF71" s="534">
        <f>P71+AE71</f>
        <v>521.28859321162383</v>
      </c>
    </row>
    <row r="72" spans="1:35" x14ac:dyDescent="0.2">
      <c r="A72" s="48" t="s">
        <v>34</v>
      </c>
      <c r="B72" s="99"/>
      <c r="C72" s="98"/>
      <c r="D72" s="864">
        <v>184.9</v>
      </c>
      <c r="E72" s="515">
        <v>0</v>
      </c>
      <c r="F72" s="515">
        <v>0</v>
      </c>
      <c r="G72" s="516">
        <v>0</v>
      </c>
      <c r="H72" s="517"/>
      <c r="I72" s="518">
        <v>0</v>
      </c>
      <c r="J72" s="518">
        <v>0</v>
      </c>
      <c r="K72" s="518">
        <v>0</v>
      </c>
      <c r="L72" s="519">
        <v>0</v>
      </c>
      <c r="M72" s="520">
        <v>0</v>
      </c>
      <c r="N72" s="521">
        <f>SUM(G72:M72)</f>
        <v>0</v>
      </c>
      <c r="O72" s="515"/>
      <c r="P72" s="522">
        <f>D72+E72+F72+N72+O72</f>
        <v>184.9</v>
      </c>
      <c r="Q72" s="532">
        <v>0</v>
      </c>
      <c r="R72" s="870">
        <v>11.465667817064165</v>
      </c>
      <c r="S72" s="886">
        <v>7.3440351769582968</v>
      </c>
      <c r="T72" s="890">
        <v>-1.9850332858651989</v>
      </c>
      <c r="U72" s="762">
        <f>SUM(R72:T72)</f>
        <v>16.824669708157263</v>
      </c>
      <c r="V72" s="870">
        <v>0</v>
      </c>
      <c r="W72" s="872">
        <v>0</v>
      </c>
      <c r="X72" s="872">
        <v>0</v>
      </c>
      <c r="Y72" s="872">
        <v>0</v>
      </c>
      <c r="Z72" s="872">
        <v>0</v>
      </c>
      <c r="AA72" s="872">
        <v>0</v>
      </c>
      <c r="AB72" s="890">
        <v>-2.3162758258883929</v>
      </c>
      <c r="AC72" s="762">
        <f>SUM(V72:AB72)</f>
        <v>-2.3162758258883929</v>
      </c>
      <c r="AD72" s="762">
        <v>-5.8478065145945806</v>
      </c>
      <c r="AE72" s="530">
        <f>Q72+U72+AC72+AD72</f>
        <v>8.6605873676742888</v>
      </c>
      <c r="AF72" s="534">
        <f>P72+AE72</f>
        <v>193.56058736767429</v>
      </c>
    </row>
    <row r="73" spans="1:35" x14ac:dyDescent="0.2">
      <c r="A73" s="48" t="s">
        <v>35</v>
      </c>
      <c r="B73" s="99"/>
      <c r="C73" s="98"/>
      <c r="D73" s="865">
        <v>306.30900000000003</v>
      </c>
      <c r="E73" s="451">
        <v>0</v>
      </c>
      <c r="F73" s="451">
        <v>0</v>
      </c>
      <c r="G73" s="480">
        <v>0</v>
      </c>
      <c r="H73" s="481"/>
      <c r="I73" s="457">
        <v>0</v>
      </c>
      <c r="J73" s="457">
        <v>0</v>
      </c>
      <c r="K73" s="457">
        <v>0</v>
      </c>
      <c r="L73" s="482">
        <v>0</v>
      </c>
      <c r="M73" s="459">
        <v>0</v>
      </c>
      <c r="N73" s="460">
        <f>SUM(G73:M73)</f>
        <v>0</v>
      </c>
      <c r="O73" s="451"/>
      <c r="P73" s="483">
        <f>D73+E73+F73+N73+O73</f>
        <v>306.30900000000003</v>
      </c>
      <c r="Q73" s="484">
        <v>0</v>
      </c>
      <c r="R73" s="871">
        <v>-11.465667817064165</v>
      </c>
      <c r="S73" s="887">
        <v>-7.3440351769582968</v>
      </c>
      <c r="T73" s="879">
        <v>-3.0859667141348011</v>
      </c>
      <c r="U73" s="466">
        <f>SUM(R73:T73)</f>
        <v>-21.895669708157264</v>
      </c>
      <c r="V73" s="871">
        <v>0</v>
      </c>
      <c r="W73" s="873">
        <v>0</v>
      </c>
      <c r="X73" s="873">
        <v>0</v>
      </c>
      <c r="Y73" s="873">
        <v>0</v>
      </c>
      <c r="Z73" s="873">
        <v>0</v>
      </c>
      <c r="AA73" s="873">
        <v>1.5225832116238718</v>
      </c>
      <c r="AB73" s="879">
        <v>35.944284525888392</v>
      </c>
      <c r="AC73" s="762">
        <f>SUM(V73:AB73)</f>
        <v>37.466867737512267</v>
      </c>
      <c r="AD73" s="466">
        <v>5.8478078145945833</v>
      </c>
      <c r="AE73" s="530">
        <f>Q73+U73+AC73+AD73</f>
        <v>21.419005843949584</v>
      </c>
      <c r="AF73" s="534">
        <f>P73+AE73</f>
        <v>327.72800584394963</v>
      </c>
    </row>
    <row r="74" spans="1:35" x14ac:dyDescent="0.2">
      <c r="A74" s="40" t="s">
        <v>26</v>
      </c>
      <c r="B74" s="99" t="s">
        <v>66</v>
      </c>
      <c r="C74" s="98" t="s">
        <v>67</v>
      </c>
      <c r="D74" s="514"/>
      <c r="E74" s="515"/>
      <c r="F74" s="515"/>
      <c r="G74" s="516"/>
      <c r="H74" s="517"/>
      <c r="I74" s="518"/>
      <c r="J74" s="518"/>
      <c r="K74" s="518"/>
      <c r="L74" s="519"/>
      <c r="M74" s="520"/>
      <c r="N74" s="521"/>
      <c r="O74" s="515"/>
      <c r="P74" s="522"/>
      <c r="Q74" s="532"/>
      <c r="R74" s="870"/>
      <c r="S74" s="886"/>
      <c r="T74" s="890"/>
      <c r="U74" s="762"/>
      <c r="V74" s="870"/>
      <c r="W74" s="872"/>
      <c r="X74" s="872"/>
      <c r="Y74" s="872"/>
      <c r="Z74" s="872"/>
      <c r="AA74" s="872"/>
      <c r="AB74" s="890"/>
      <c r="AC74" s="762"/>
      <c r="AD74" s="762"/>
      <c r="AE74" s="530"/>
      <c r="AF74" s="534"/>
    </row>
    <row r="75" spans="1:35" x14ac:dyDescent="0.2">
      <c r="A75" s="48" t="s">
        <v>33</v>
      </c>
      <c r="B75" s="99"/>
      <c r="C75" s="98"/>
      <c r="D75" s="514">
        <v>0</v>
      </c>
      <c r="E75" s="762">
        <v>1689.3005994118291</v>
      </c>
      <c r="F75" s="515">
        <v>0</v>
      </c>
      <c r="G75" s="516">
        <v>0</v>
      </c>
      <c r="H75" s="517"/>
      <c r="I75" s="872">
        <v>307.77521326583781</v>
      </c>
      <c r="J75" s="518">
        <v>0</v>
      </c>
      <c r="K75" s="518">
        <v>0</v>
      </c>
      <c r="L75" s="519">
        <v>0</v>
      </c>
      <c r="M75" s="520">
        <v>0</v>
      </c>
      <c r="N75" s="761">
        <f>SUM(G75:M75)</f>
        <v>307.77521326583781</v>
      </c>
      <c r="O75" s="515"/>
      <c r="P75" s="522">
        <f>D75+E75+F75+N75+O75</f>
        <v>1997.0758126776668</v>
      </c>
      <c r="Q75" s="532">
        <v>0</v>
      </c>
      <c r="R75" s="870">
        <v>-8.2938524718292168</v>
      </c>
      <c r="S75" s="886">
        <v>0</v>
      </c>
      <c r="T75" s="890">
        <v>0</v>
      </c>
      <c r="U75" s="762">
        <f>SUM(R75:T75)</f>
        <v>-8.2938524718292168</v>
      </c>
      <c r="V75" s="870">
        <v>0</v>
      </c>
      <c r="W75" s="872">
        <v>0</v>
      </c>
      <c r="X75" s="872">
        <v>0</v>
      </c>
      <c r="Y75" s="872">
        <v>0</v>
      </c>
      <c r="Z75" s="872">
        <v>0</v>
      </c>
      <c r="AA75" s="872">
        <v>0</v>
      </c>
      <c r="AB75" s="890">
        <v>0</v>
      </c>
      <c r="AC75" s="762">
        <f>SUM(V75:AB75)</f>
        <v>0</v>
      </c>
      <c r="AD75" s="762">
        <v>-0.88788020583777694</v>
      </c>
      <c r="AE75" s="530">
        <f>Q75+U75+AC75+AD75</f>
        <v>-9.181732677666993</v>
      </c>
      <c r="AF75" s="534">
        <f>P75+AE75</f>
        <v>1987.8940799999998</v>
      </c>
    </row>
    <row r="76" spans="1:35" x14ac:dyDescent="0.2">
      <c r="A76" s="48" t="s">
        <v>34</v>
      </c>
      <c r="B76" s="99"/>
      <c r="C76" s="98"/>
      <c r="D76" s="514">
        <v>0</v>
      </c>
      <c r="E76" s="762">
        <v>439.84578144182933</v>
      </c>
      <c r="F76" s="515">
        <v>0</v>
      </c>
      <c r="G76" s="516">
        <v>0</v>
      </c>
      <c r="H76" s="517"/>
      <c r="I76" s="518">
        <v>0</v>
      </c>
      <c r="J76" s="518">
        <v>0</v>
      </c>
      <c r="K76" s="518">
        <v>0</v>
      </c>
      <c r="L76" s="519">
        <v>0</v>
      </c>
      <c r="M76" s="520">
        <v>0</v>
      </c>
      <c r="N76" s="521">
        <f>SUM(G76:M76)</f>
        <v>0</v>
      </c>
      <c r="O76" s="515"/>
      <c r="P76" s="522">
        <f>D76+E76+F76+N76+O76</f>
        <v>439.84578144182933</v>
      </c>
      <c r="Q76" s="532">
        <v>0</v>
      </c>
      <c r="R76" s="870">
        <v>-8.2938524718292168</v>
      </c>
      <c r="S76" s="886">
        <v>0</v>
      </c>
      <c r="T76" s="890">
        <v>0</v>
      </c>
      <c r="U76" s="762">
        <f>SUM(R76:T76)</f>
        <v>-8.2938524718292168</v>
      </c>
      <c r="V76" s="870">
        <v>0</v>
      </c>
      <c r="W76" s="872">
        <v>0</v>
      </c>
      <c r="X76" s="872">
        <v>0</v>
      </c>
      <c r="Y76" s="872">
        <v>0</v>
      </c>
      <c r="Z76" s="872">
        <v>0</v>
      </c>
      <c r="AA76" s="872">
        <v>0</v>
      </c>
      <c r="AB76" s="890">
        <v>0</v>
      </c>
      <c r="AC76" s="762">
        <f>SUM(V76:AB76)</f>
        <v>0</v>
      </c>
      <c r="AD76" s="762">
        <v>-0.88788299762643874</v>
      </c>
      <c r="AE76" s="530">
        <f>Q76+U76+AC76+AD76</f>
        <v>-9.1817354694556563</v>
      </c>
      <c r="AF76" s="534">
        <f>P76+AE76</f>
        <v>430.66404597237369</v>
      </c>
    </row>
    <row r="77" spans="1:35" x14ac:dyDescent="0.2">
      <c r="A77" s="48" t="s">
        <v>35</v>
      </c>
      <c r="B77" s="99"/>
      <c r="C77" s="98"/>
      <c r="D77" s="454">
        <v>0</v>
      </c>
      <c r="E77" s="466">
        <v>1249.4548179699998</v>
      </c>
      <c r="F77" s="451">
        <v>0</v>
      </c>
      <c r="G77" s="480">
        <v>0</v>
      </c>
      <c r="H77" s="481"/>
      <c r="I77" s="873">
        <v>307.77521326583781</v>
      </c>
      <c r="J77" s="457">
        <v>0</v>
      </c>
      <c r="K77" s="457">
        <v>0</v>
      </c>
      <c r="L77" s="482">
        <v>0</v>
      </c>
      <c r="M77" s="459">
        <v>0</v>
      </c>
      <c r="N77" s="764">
        <f>SUM(G77:M77)</f>
        <v>307.77521326583781</v>
      </c>
      <c r="O77" s="451"/>
      <c r="P77" s="483">
        <f>D77+E77+F77+N77+O77</f>
        <v>1557.2300312358375</v>
      </c>
      <c r="Q77" s="484">
        <v>0</v>
      </c>
      <c r="R77" s="871">
        <v>0</v>
      </c>
      <c r="S77" s="887">
        <v>0</v>
      </c>
      <c r="T77" s="879">
        <v>0</v>
      </c>
      <c r="U77" s="466">
        <f>SUM(R77:T77)</f>
        <v>0</v>
      </c>
      <c r="V77" s="871">
        <v>0</v>
      </c>
      <c r="W77" s="873">
        <v>0</v>
      </c>
      <c r="X77" s="873">
        <v>0</v>
      </c>
      <c r="Y77" s="873">
        <v>0</v>
      </c>
      <c r="Z77" s="873">
        <v>0</v>
      </c>
      <c r="AA77" s="873">
        <v>0</v>
      </c>
      <c r="AB77" s="879">
        <v>0</v>
      </c>
      <c r="AC77" s="762">
        <f>SUM(V77:AB77)</f>
        <v>0</v>
      </c>
      <c r="AD77" s="466">
        <v>2.7917886618524789E-6</v>
      </c>
      <c r="AE77" s="530">
        <f>Q77+U77+AC77+AD77</f>
        <v>2.7917886618524789E-6</v>
      </c>
      <c r="AF77" s="534">
        <f>P77+AE77</f>
        <v>1557.2300340276261</v>
      </c>
    </row>
    <row r="78" spans="1:35" x14ac:dyDescent="0.2">
      <c r="A78" s="40" t="s">
        <v>26</v>
      </c>
      <c r="B78" s="99" t="s">
        <v>68</v>
      </c>
      <c r="C78" s="98" t="s">
        <v>69</v>
      </c>
      <c r="D78" s="514"/>
      <c r="E78" s="515"/>
      <c r="F78" s="515"/>
      <c r="G78" s="516"/>
      <c r="H78" s="517"/>
      <c r="I78" s="518"/>
      <c r="J78" s="518"/>
      <c r="K78" s="518"/>
      <c r="L78" s="519"/>
      <c r="M78" s="520"/>
      <c r="N78" s="521"/>
      <c r="O78" s="515"/>
      <c r="P78" s="522"/>
      <c r="Q78" s="532"/>
      <c r="R78" s="870"/>
      <c r="S78" s="886"/>
      <c r="T78" s="890"/>
      <c r="U78" s="762"/>
      <c r="V78" s="870"/>
      <c r="W78" s="872"/>
      <c r="X78" s="872"/>
      <c r="Y78" s="872"/>
      <c r="Z78" s="872"/>
      <c r="AA78" s="872"/>
      <c r="AB78" s="890"/>
      <c r="AC78" s="762"/>
      <c r="AD78" s="762"/>
      <c r="AE78" s="530"/>
      <c r="AF78" s="534"/>
    </row>
    <row r="79" spans="1:35" x14ac:dyDescent="0.2">
      <c r="A79" s="48" t="s">
        <v>33</v>
      </c>
      <c r="B79" s="99"/>
      <c r="C79" s="98"/>
      <c r="D79" s="864">
        <v>392.02699999999999</v>
      </c>
      <c r="E79" s="762">
        <v>767.7792667199999</v>
      </c>
      <c r="F79" s="515">
        <v>0</v>
      </c>
      <c r="G79" s="516">
        <v>0</v>
      </c>
      <c r="H79" s="517"/>
      <c r="I79" s="872">
        <v>57.153427939256012</v>
      </c>
      <c r="J79" s="518">
        <v>0</v>
      </c>
      <c r="K79" s="518">
        <v>0</v>
      </c>
      <c r="L79" s="519">
        <v>0</v>
      </c>
      <c r="M79" s="520">
        <v>0</v>
      </c>
      <c r="N79" s="761">
        <f>SUM(G79:M79)</f>
        <v>57.153427939256012</v>
      </c>
      <c r="O79" s="515"/>
      <c r="P79" s="522">
        <f>D79+E79+F79+N79+O79</f>
        <v>1216.959694659256</v>
      </c>
      <c r="Q79" s="532">
        <v>0</v>
      </c>
      <c r="R79" s="870">
        <v>3.2487822544312685E-2</v>
      </c>
      <c r="S79" s="886">
        <v>0</v>
      </c>
      <c r="T79" s="890">
        <v>9.3926499999999997</v>
      </c>
      <c r="U79" s="762">
        <f>SUM(R79:T79)</f>
        <v>9.425137822544313</v>
      </c>
      <c r="V79" s="870">
        <v>39.991399999999999</v>
      </c>
      <c r="W79" s="872">
        <v>0</v>
      </c>
      <c r="X79" s="872">
        <v>0</v>
      </c>
      <c r="Y79" s="872">
        <v>0</v>
      </c>
      <c r="Z79" s="872">
        <v>0</v>
      </c>
      <c r="AA79" s="872">
        <v>51.929850211925583</v>
      </c>
      <c r="AB79" s="890">
        <v>0</v>
      </c>
      <c r="AC79" s="762">
        <f>SUM(V79:AB79)</f>
        <v>91.921250211925582</v>
      </c>
      <c r="AD79" s="762">
        <v>3.9761186753745426</v>
      </c>
      <c r="AE79" s="530">
        <f>Q79+U79+AC79+AD79</f>
        <v>105.32250670984443</v>
      </c>
      <c r="AF79" s="534">
        <f>P79+AE79</f>
        <v>1322.2822013691004</v>
      </c>
    </row>
    <row r="80" spans="1:35" x14ac:dyDescent="0.2">
      <c r="A80" s="48" t="s">
        <v>34</v>
      </c>
      <c r="B80" s="99"/>
      <c r="C80" s="98"/>
      <c r="D80" s="864">
        <v>142.470124</v>
      </c>
      <c r="E80" s="762">
        <v>71.045065849999901</v>
      </c>
      <c r="F80" s="515">
        <v>0</v>
      </c>
      <c r="G80" s="516">
        <v>0</v>
      </c>
      <c r="H80" s="517"/>
      <c r="I80" s="518">
        <v>0</v>
      </c>
      <c r="J80" s="518">
        <v>0</v>
      </c>
      <c r="K80" s="518">
        <v>0</v>
      </c>
      <c r="L80" s="519">
        <v>0</v>
      </c>
      <c r="M80" s="520">
        <v>0</v>
      </c>
      <c r="N80" s="521">
        <f>SUM(G80:M80)</f>
        <v>0</v>
      </c>
      <c r="O80" s="515"/>
      <c r="P80" s="522">
        <f>D80+E80+F80+N80+O80</f>
        <v>213.5151898499999</v>
      </c>
      <c r="Q80" s="532">
        <v>0</v>
      </c>
      <c r="R80" s="870">
        <v>9.1326580450674246</v>
      </c>
      <c r="S80" s="886">
        <v>1.9201099977032323</v>
      </c>
      <c r="T80" s="890">
        <v>-0.21240498097786623</v>
      </c>
      <c r="U80" s="762">
        <f>SUM(R80:T80)</f>
        <v>10.840363061792791</v>
      </c>
      <c r="V80" s="870">
        <v>14.634799999999998</v>
      </c>
      <c r="W80" s="872">
        <v>0</v>
      </c>
      <c r="X80" s="872">
        <v>0</v>
      </c>
      <c r="Y80" s="872">
        <v>0</v>
      </c>
      <c r="Z80" s="872">
        <v>0</v>
      </c>
      <c r="AA80" s="872">
        <v>0</v>
      </c>
      <c r="AB80" s="890">
        <v>0</v>
      </c>
      <c r="AC80" s="762">
        <f>SUM(V80:AB80)</f>
        <v>14.634799999999998</v>
      </c>
      <c r="AD80" s="762">
        <v>5.8652965128548677</v>
      </c>
      <c r="AE80" s="530">
        <f>Q80+U80+AC80+AD80</f>
        <v>31.34045957464766</v>
      </c>
      <c r="AF80" s="534">
        <f>P80+AE80</f>
        <v>244.85564942464757</v>
      </c>
    </row>
    <row r="81" spans="1:32" x14ac:dyDescent="0.2">
      <c r="A81" s="48" t="s">
        <v>35</v>
      </c>
      <c r="B81" s="99"/>
      <c r="C81" s="98"/>
      <c r="D81" s="865">
        <v>249.55687599999999</v>
      </c>
      <c r="E81" s="466">
        <v>696.73420087</v>
      </c>
      <c r="F81" s="451">
        <v>0</v>
      </c>
      <c r="G81" s="480">
        <v>0</v>
      </c>
      <c r="H81" s="481"/>
      <c r="I81" s="873">
        <v>57.153427939256012</v>
      </c>
      <c r="J81" s="457">
        <v>0</v>
      </c>
      <c r="K81" s="457">
        <v>0</v>
      </c>
      <c r="L81" s="482">
        <v>0</v>
      </c>
      <c r="M81" s="459">
        <v>0</v>
      </c>
      <c r="N81" s="764">
        <f>SUM(G81:M81)</f>
        <v>57.153427939256012</v>
      </c>
      <c r="O81" s="451"/>
      <c r="P81" s="483">
        <f>D81+E81+F81+N81+O81</f>
        <v>1003.444504809256</v>
      </c>
      <c r="Q81" s="484">
        <v>0</v>
      </c>
      <c r="R81" s="871">
        <v>-9.1001702225231114</v>
      </c>
      <c r="S81" s="887">
        <v>-1.9201099977032323</v>
      </c>
      <c r="T81" s="879">
        <v>9.6050549809778651</v>
      </c>
      <c r="U81" s="466">
        <f>SUM(R81:T81)</f>
        <v>-1.4152252392484783</v>
      </c>
      <c r="V81" s="871">
        <v>25.356600000000004</v>
      </c>
      <c r="W81" s="873">
        <v>0</v>
      </c>
      <c r="X81" s="873">
        <v>0</v>
      </c>
      <c r="Y81" s="873">
        <v>0</v>
      </c>
      <c r="Z81" s="873">
        <v>0</v>
      </c>
      <c r="AA81" s="873">
        <v>51.929850211925583</v>
      </c>
      <c r="AB81" s="879">
        <v>0</v>
      </c>
      <c r="AC81" s="762">
        <f>SUM(V81:AB81)</f>
        <v>77.286450211925583</v>
      </c>
      <c r="AD81" s="466">
        <v>-1.8891778374803252</v>
      </c>
      <c r="AE81" s="530">
        <f>Q81+U81+AC81+AD81</f>
        <v>73.98204713519678</v>
      </c>
      <c r="AF81" s="534">
        <f>P81+AE81</f>
        <v>1077.4265519444527</v>
      </c>
    </row>
    <row r="82" spans="1:32" x14ac:dyDescent="0.2">
      <c r="A82" s="40" t="s">
        <v>26</v>
      </c>
      <c r="B82" s="99" t="s">
        <v>70</v>
      </c>
      <c r="C82" s="98" t="s">
        <v>71</v>
      </c>
      <c r="D82" s="514"/>
      <c r="E82" s="515"/>
      <c r="F82" s="515"/>
      <c r="G82" s="516"/>
      <c r="H82" s="517"/>
      <c r="I82" s="518"/>
      <c r="J82" s="518"/>
      <c r="K82" s="518"/>
      <c r="L82" s="519"/>
      <c r="M82" s="520"/>
      <c r="N82" s="521"/>
      <c r="O82" s="515"/>
      <c r="P82" s="522"/>
      <c r="Q82" s="532"/>
      <c r="R82" s="870"/>
      <c r="S82" s="886"/>
      <c r="T82" s="890"/>
      <c r="U82" s="762"/>
      <c r="V82" s="870"/>
      <c r="W82" s="872"/>
      <c r="X82" s="872"/>
      <c r="Y82" s="872"/>
      <c r="Z82" s="872"/>
      <c r="AA82" s="872"/>
      <c r="AB82" s="890"/>
      <c r="AC82" s="762"/>
      <c r="AD82" s="762"/>
      <c r="AE82" s="530"/>
      <c r="AF82" s="534"/>
    </row>
    <row r="83" spans="1:32" x14ac:dyDescent="0.2">
      <c r="A83" s="48" t="s">
        <v>33</v>
      </c>
      <c r="B83" s="99"/>
      <c r="C83" s="98"/>
      <c r="D83" s="864">
        <v>528.59667980142137</v>
      </c>
      <c r="E83" s="762">
        <v>467.49368689999977</v>
      </c>
      <c r="F83" s="515">
        <v>0</v>
      </c>
      <c r="G83" s="516">
        <v>0</v>
      </c>
      <c r="H83" s="517"/>
      <c r="I83" s="872">
        <v>3.7928125946855298</v>
      </c>
      <c r="J83" s="518">
        <v>0</v>
      </c>
      <c r="K83" s="518">
        <v>0</v>
      </c>
      <c r="L83" s="519">
        <v>0</v>
      </c>
      <c r="M83" s="520">
        <v>0</v>
      </c>
      <c r="N83" s="761">
        <f>SUM(G83:M83)</f>
        <v>3.7928125946855298</v>
      </c>
      <c r="O83" s="515"/>
      <c r="P83" s="522">
        <f>D83+E83+F83+N83+O83</f>
        <v>999.88317929610662</v>
      </c>
      <c r="Q83" s="532">
        <v>0</v>
      </c>
      <c r="R83" s="870">
        <v>1.270656688809777</v>
      </c>
      <c r="S83" s="886">
        <v>0</v>
      </c>
      <c r="T83" s="890">
        <v>4.2092415100725091</v>
      </c>
      <c r="U83" s="762">
        <f>SUM(R83:T83)</f>
        <v>5.4798981988822861</v>
      </c>
      <c r="V83" s="870">
        <v>0</v>
      </c>
      <c r="W83" s="872">
        <v>0</v>
      </c>
      <c r="X83" s="872">
        <v>0</v>
      </c>
      <c r="Y83" s="872">
        <v>0</v>
      </c>
      <c r="Z83" s="872">
        <v>0</v>
      </c>
      <c r="AA83" s="872">
        <v>76.336584005822516</v>
      </c>
      <c r="AB83" s="890">
        <v>0</v>
      </c>
      <c r="AC83" s="762">
        <f>SUM(V83:AB83)</f>
        <v>76.336584005822516</v>
      </c>
      <c r="AD83" s="762">
        <v>24.070088499188291</v>
      </c>
      <c r="AE83" s="530">
        <f>Q83+U83+AC83+AD83</f>
        <v>105.88657070389309</v>
      </c>
      <c r="AF83" s="534">
        <f>P83+AE83</f>
        <v>1105.7697499999997</v>
      </c>
    </row>
    <row r="84" spans="1:32" x14ac:dyDescent="0.2">
      <c r="A84" s="48" t="s">
        <v>34</v>
      </c>
      <c r="B84" s="99"/>
      <c r="C84" s="98"/>
      <c r="D84" s="864">
        <v>213.26499999999999</v>
      </c>
      <c r="E84" s="762">
        <v>167.92831726999972</v>
      </c>
      <c r="F84" s="515">
        <v>0</v>
      </c>
      <c r="G84" s="516">
        <v>0</v>
      </c>
      <c r="H84" s="517"/>
      <c r="I84" s="518">
        <v>0</v>
      </c>
      <c r="J84" s="518">
        <v>0</v>
      </c>
      <c r="K84" s="518">
        <v>0</v>
      </c>
      <c r="L84" s="519">
        <v>0</v>
      </c>
      <c r="M84" s="520">
        <v>0</v>
      </c>
      <c r="N84" s="521">
        <f>SUM(G84:M84)</f>
        <v>0</v>
      </c>
      <c r="O84" s="515"/>
      <c r="P84" s="522">
        <f>D84+E84+F84+N84+O84</f>
        <v>381.19331726999974</v>
      </c>
      <c r="Q84" s="532">
        <v>0</v>
      </c>
      <c r="R84" s="870">
        <v>11.637074374466069</v>
      </c>
      <c r="S84" s="886">
        <v>3.1818690273184593</v>
      </c>
      <c r="T84" s="890">
        <v>1.974588294592149E-2</v>
      </c>
      <c r="U84" s="762">
        <f>SUM(R84:T84)</f>
        <v>14.838689284730449</v>
      </c>
      <c r="V84" s="870">
        <v>0</v>
      </c>
      <c r="W84" s="872">
        <v>0</v>
      </c>
      <c r="X84" s="872">
        <v>0</v>
      </c>
      <c r="Y84" s="872">
        <v>0</v>
      </c>
      <c r="Z84" s="872">
        <v>0</v>
      </c>
      <c r="AA84" s="872">
        <v>0</v>
      </c>
      <c r="AB84" s="890">
        <v>-0.31587600274351307</v>
      </c>
      <c r="AC84" s="762">
        <f>SUM(V84:AB84)</f>
        <v>-0.31587600274351307</v>
      </c>
      <c r="AD84" s="762">
        <v>17.283256337427904</v>
      </c>
      <c r="AE84" s="530">
        <f>Q84+U84+AC84+AD84</f>
        <v>31.806069619414842</v>
      </c>
      <c r="AF84" s="534">
        <f>P84+AE84</f>
        <v>412.99938688941461</v>
      </c>
    </row>
    <row r="85" spans="1:32" x14ac:dyDescent="0.2">
      <c r="A85" s="48" t="s">
        <v>35</v>
      </c>
      <c r="B85" s="99"/>
      <c r="C85" s="98"/>
      <c r="D85" s="865">
        <v>315.33167980142133</v>
      </c>
      <c r="E85" s="466">
        <v>299.56536963000008</v>
      </c>
      <c r="F85" s="451">
        <v>0</v>
      </c>
      <c r="G85" s="480">
        <v>0</v>
      </c>
      <c r="H85" s="481"/>
      <c r="I85" s="873">
        <v>3.7928125946855298</v>
      </c>
      <c r="J85" s="457">
        <v>0</v>
      </c>
      <c r="K85" s="457">
        <v>0</v>
      </c>
      <c r="L85" s="482">
        <v>0</v>
      </c>
      <c r="M85" s="459">
        <v>0</v>
      </c>
      <c r="N85" s="764">
        <f>SUM(G85:M85)</f>
        <v>3.7928125946855298</v>
      </c>
      <c r="O85" s="451"/>
      <c r="P85" s="483">
        <f>D85+E85+F85+N85+O85</f>
        <v>618.68986202610699</v>
      </c>
      <c r="Q85" s="484">
        <v>0</v>
      </c>
      <c r="R85" s="871">
        <v>-10.366417685656291</v>
      </c>
      <c r="S85" s="887">
        <v>-3.1818690273184593</v>
      </c>
      <c r="T85" s="879">
        <v>4.189495627126588</v>
      </c>
      <c r="U85" s="466">
        <f>SUM(R85:T85)</f>
        <v>-9.3587910858481624</v>
      </c>
      <c r="V85" s="871">
        <v>0</v>
      </c>
      <c r="W85" s="873">
        <v>0</v>
      </c>
      <c r="X85" s="873">
        <v>0</v>
      </c>
      <c r="Y85" s="873">
        <v>0</v>
      </c>
      <c r="Z85" s="873">
        <v>0</v>
      </c>
      <c r="AA85" s="873">
        <v>76.336584005822516</v>
      </c>
      <c r="AB85" s="879">
        <v>0.31587600274351307</v>
      </c>
      <c r="AC85" s="762">
        <f>SUM(V85:AB85)</f>
        <v>76.652460008566024</v>
      </c>
      <c r="AD85" s="466">
        <v>6.7868321617603868</v>
      </c>
      <c r="AE85" s="530">
        <f>Q85+U85+AC85+AD85</f>
        <v>74.080501084478243</v>
      </c>
      <c r="AF85" s="534">
        <f>P85+AE85</f>
        <v>692.77036311058521</v>
      </c>
    </row>
    <row r="86" spans="1:32" x14ac:dyDescent="0.2">
      <c r="A86" s="40" t="s">
        <v>26</v>
      </c>
      <c r="B86" s="99" t="s">
        <v>72</v>
      </c>
      <c r="C86" s="98" t="s">
        <v>73</v>
      </c>
      <c r="D86" s="514"/>
      <c r="E86" s="515"/>
      <c r="F86" s="515"/>
      <c r="G86" s="516"/>
      <c r="H86" s="517"/>
      <c r="I86" s="518"/>
      <c r="J86" s="518"/>
      <c r="K86" s="518"/>
      <c r="L86" s="519"/>
      <c r="M86" s="520"/>
      <c r="N86" s="521"/>
      <c r="O86" s="515"/>
      <c r="P86" s="522"/>
      <c r="Q86" s="532"/>
      <c r="R86" s="870"/>
      <c r="S86" s="886"/>
      <c r="T86" s="890"/>
      <c r="U86" s="762"/>
      <c r="V86" s="870"/>
      <c r="W86" s="872"/>
      <c r="X86" s="872"/>
      <c r="Y86" s="872"/>
      <c r="Z86" s="872"/>
      <c r="AA86" s="872"/>
      <c r="AB86" s="890"/>
      <c r="AC86" s="762"/>
      <c r="AD86" s="762"/>
      <c r="AE86" s="530"/>
      <c r="AF86" s="534"/>
    </row>
    <row r="87" spans="1:32" x14ac:dyDescent="0.2">
      <c r="A87" s="48" t="s">
        <v>33</v>
      </c>
      <c r="B87" s="99"/>
      <c r="C87" s="98"/>
      <c r="D87" s="864">
        <v>347.245</v>
      </c>
      <c r="E87" s="762">
        <v>20.271685729999998</v>
      </c>
      <c r="F87" s="515">
        <v>0</v>
      </c>
      <c r="G87" s="516">
        <v>0</v>
      </c>
      <c r="H87" s="517"/>
      <c r="I87" s="872">
        <v>1.7958383484877805</v>
      </c>
      <c r="J87" s="518">
        <v>0</v>
      </c>
      <c r="K87" s="518">
        <v>0</v>
      </c>
      <c r="L87" s="519">
        <v>0</v>
      </c>
      <c r="M87" s="520">
        <v>0</v>
      </c>
      <c r="N87" s="761">
        <f>SUM(G87:M87)</f>
        <v>1.7958383484877805</v>
      </c>
      <c r="O87" s="515"/>
      <c r="P87" s="522">
        <f>D87+E87+F87+N87+O87</f>
        <v>369.3125240784878</v>
      </c>
      <c r="Q87" s="532">
        <v>0</v>
      </c>
      <c r="R87" s="870">
        <v>0.81108255487250269</v>
      </c>
      <c r="S87" s="886">
        <v>0</v>
      </c>
      <c r="T87" s="890">
        <v>-10.294160818380293</v>
      </c>
      <c r="U87" s="762">
        <f>SUM(R87:T87)</f>
        <v>-9.4830782635077906</v>
      </c>
      <c r="V87" s="870">
        <v>0</v>
      </c>
      <c r="W87" s="872">
        <v>0</v>
      </c>
      <c r="X87" s="872">
        <v>0</v>
      </c>
      <c r="Y87" s="872">
        <v>0</v>
      </c>
      <c r="Z87" s="872">
        <v>0</v>
      </c>
      <c r="AA87" s="872">
        <v>115.61750256353741</v>
      </c>
      <c r="AB87" s="890">
        <v>0</v>
      </c>
      <c r="AC87" s="762">
        <f>SUM(V87:AB87)</f>
        <v>115.61750256353741</v>
      </c>
      <c r="AD87" s="762">
        <v>-5.8149800179307927E-6</v>
      </c>
      <c r="AE87" s="530">
        <f>Q87+U87+AC87+AD87</f>
        <v>106.13441848504961</v>
      </c>
      <c r="AF87" s="534">
        <f>P87+AE87</f>
        <v>475.44694256353739</v>
      </c>
    </row>
    <row r="88" spans="1:32" x14ac:dyDescent="0.2">
      <c r="A88" s="48" t="s">
        <v>34</v>
      </c>
      <c r="B88" s="99"/>
      <c r="C88" s="98"/>
      <c r="D88" s="864">
        <v>175.83600000000001</v>
      </c>
      <c r="E88" s="762">
        <v>4.5382502799999989</v>
      </c>
      <c r="F88" s="515">
        <v>0</v>
      </c>
      <c r="G88" s="516">
        <v>0</v>
      </c>
      <c r="H88" s="517"/>
      <c r="I88" s="518">
        <v>0</v>
      </c>
      <c r="J88" s="518">
        <v>0</v>
      </c>
      <c r="K88" s="518">
        <v>0</v>
      </c>
      <c r="L88" s="519">
        <v>0</v>
      </c>
      <c r="M88" s="520">
        <v>0</v>
      </c>
      <c r="N88" s="521">
        <f>SUM(G88:M88)</f>
        <v>0</v>
      </c>
      <c r="O88" s="515"/>
      <c r="P88" s="522">
        <f>D88+E88+F88+N88+O88</f>
        <v>180.37425028000001</v>
      </c>
      <c r="Q88" s="532">
        <v>0</v>
      </c>
      <c r="R88" s="870">
        <v>7.657655436137798</v>
      </c>
      <c r="S88" s="886">
        <v>1.8613114485767779</v>
      </c>
      <c r="T88" s="890">
        <v>-0.44339960520581173</v>
      </c>
      <c r="U88" s="762">
        <f>SUM(R88:T88)</f>
        <v>9.0755672795087641</v>
      </c>
      <c r="V88" s="870">
        <v>0</v>
      </c>
      <c r="W88" s="872">
        <v>0</v>
      </c>
      <c r="X88" s="872">
        <v>0</v>
      </c>
      <c r="Y88" s="872">
        <v>0</v>
      </c>
      <c r="Z88" s="872">
        <v>0</v>
      </c>
      <c r="AA88" s="872">
        <v>0</v>
      </c>
      <c r="AB88" s="890">
        <v>0</v>
      </c>
      <c r="AC88" s="762">
        <f>SUM(V88:AB88)</f>
        <v>0</v>
      </c>
      <c r="AD88" s="762">
        <v>-1.9675557876823468</v>
      </c>
      <c r="AE88" s="530">
        <f>Q88+U88+AC88+AD88</f>
        <v>7.1080114918264172</v>
      </c>
      <c r="AF88" s="534">
        <f>P88+AE88</f>
        <v>187.48226177182642</v>
      </c>
    </row>
    <row r="89" spans="1:32" x14ac:dyDescent="0.2">
      <c r="A89" s="48" t="s">
        <v>35</v>
      </c>
      <c r="B89" s="99"/>
      <c r="C89" s="98"/>
      <c r="D89" s="865">
        <v>171.40899999999999</v>
      </c>
      <c r="E89" s="466">
        <v>15.73343545</v>
      </c>
      <c r="F89" s="451">
        <v>0</v>
      </c>
      <c r="G89" s="480">
        <v>0</v>
      </c>
      <c r="H89" s="481"/>
      <c r="I89" s="873">
        <v>1.7958383484877805</v>
      </c>
      <c r="J89" s="457">
        <v>0</v>
      </c>
      <c r="K89" s="457">
        <v>0</v>
      </c>
      <c r="L89" s="482">
        <v>0</v>
      </c>
      <c r="M89" s="459">
        <v>0</v>
      </c>
      <c r="N89" s="764">
        <f>SUM(G89:M89)</f>
        <v>1.7958383484877805</v>
      </c>
      <c r="O89" s="451"/>
      <c r="P89" s="483">
        <f>D89+E89+F89+N89+O89</f>
        <v>188.93827379848778</v>
      </c>
      <c r="Q89" s="484">
        <v>0</v>
      </c>
      <c r="R89" s="871">
        <v>-6.8465728812652946</v>
      </c>
      <c r="S89" s="887">
        <v>-1.8613114485767779</v>
      </c>
      <c r="T89" s="879">
        <v>-9.8507612131744828</v>
      </c>
      <c r="U89" s="466">
        <f>SUM(R89:T89)</f>
        <v>-18.558645543016553</v>
      </c>
      <c r="V89" s="871">
        <v>0</v>
      </c>
      <c r="W89" s="873">
        <v>0</v>
      </c>
      <c r="X89" s="873">
        <v>0</v>
      </c>
      <c r="Y89" s="873">
        <v>0</v>
      </c>
      <c r="Z89" s="873">
        <v>0</v>
      </c>
      <c r="AA89" s="873">
        <v>115.61750256353741</v>
      </c>
      <c r="AB89" s="879">
        <v>0</v>
      </c>
      <c r="AC89" s="762">
        <f>SUM(V89:AB89)</f>
        <v>115.61750256353741</v>
      </c>
      <c r="AD89" s="466">
        <v>1.9675499727023289</v>
      </c>
      <c r="AE89" s="530">
        <f>Q89+U89+AC89+AD89</f>
        <v>99.026406993223191</v>
      </c>
      <c r="AF89" s="534">
        <f>P89+AE89</f>
        <v>287.96468079171098</v>
      </c>
    </row>
    <row r="90" spans="1:32" x14ac:dyDescent="0.2">
      <c r="A90" s="40" t="s">
        <v>26</v>
      </c>
      <c r="B90" s="99" t="s">
        <v>74</v>
      </c>
      <c r="C90" s="98" t="s">
        <v>75</v>
      </c>
      <c r="D90" s="514"/>
      <c r="E90" s="515"/>
      <c r="F90" s="515"/>
      <c r="G90" s="516"/>
      <c r="H90" s="517"/>
      <c r="I90" s="518"/>
      <c r="J90" s="518"/>
      <c r="K90" s="518"/>
      <c r="L90" s="519"/>
      <c r="M90" s="520"/>
      <c r="N90" s="521"/>
      <c r="O90" s="515"/>
      <c r="P90" s="522"/>
      <c r="Q90" s="532"/>
      <c r="R90" s="870"/>
      <c r="S90" s="886"/>
      <c r="T90" s="890"/>
      <c r="U90" s="762"/>
      <c r="V90" s="870"/>
      <c r="W90" s="872"/>
      <c r="X90" s="872"/>
      <c r="Y90" s="872"/>
      <c r="Z90" s="872"/>
      <c r="AA90" s="872"/>
      <c r="AB90" s="890"/>
      <c r="AC90" s="762"/>
      <c r="AD90" s="762"/>
      <c r="AE90" s="530"/>
      <c r="AF90" s="534"/>
    </row>
    <row r="91" spans="1:32" x14ac:dyDescent="0.2">
      <c r="A91" s="48" t="s">
        <v>33</v>
      </c>
      <c r="B91" s="99"/>
      <c r="C91" s="98"/>
      <c r="D91" s="864">
        <v>299.40795919187713</v>
      </c>
      <c r="E91" s="762">
        <v>1.7950219999999999</v>
      </c>
      <c r="F91" s="515">
        <v>0</v>
      </c>
      <c r="G91" s="516">
        <v>0</v>
      </c>
      <c r="H91" s="517"/>
      <c r="I91" s="872">
        <v>3.7449400000000008E-2</v>
      </c>
      <c r="J91" s="518">
        <v>0</v>
      </c>
      <c r="K91" s="518">
        <v>0</v>
      </c>
      <c r="L91" s="519">
        <v>0</v>
      </c>
      <c r="M91" s="520">
        <v>0</v>
      </c>
      <c r="N91" s="761">
        <f>SUM(G91:M91)</f>
        <v>3.7449400000000008E-2</v>
      </c>
      <c r="O91" s="515"/>
      <c r="P91" s="522">
        <f>D91+E91+F91+N91+O91</f>
        <v>301.24043059187716</v>
      </c>
      <c r="Q91" s="532">
        <v>0</v>
      </c>
      <c r="R91" s="870">
        <v>1.6563374860508751</v>
      </c>
      <c r="S91" s="886">
        <v>0</v>
      </c>
      <c r="T91" s="890">
        <v>-2.3325861812692152</v>
      </c>
      <c r="U91" s="762">
        <f>SUM(R91:T91)</f>
        <v>-0.67624869521834019</v>
      </c>
      <c r="V91" s="870">
        <v>0</v>
      </c>
      <c r="W91" s="872">
        <v>50.159769999999995</v>
      </c>
      <c r="X91" s="872">
        <v>0</v>
      </c>
      <c r="Y91" s="872">
        <v>0</v>
      </c>
      <c r="Z91" s="872">
        <v>0</v>
      </c>
      <c r="AA91" s="872">
        <v>70.847538358524432</v>
      </c>
      <c r="AB91" s="890">
        <v>0</v>
      </c>
      <c r="AC91" s="762">
        <f>SUM(V91:AB91)</f>
        <v>121.00730835852443</v>
      </c>
      <c r="AD91" s="762">
        <v>8.0100182833575681E-6</v>
      </c>
      <c r="AE91" s="530">
        <f>Q91+U91+AC91+AD91</f>
        <v>120.33106767332437</v>
      </c>
      <c r="AF91" s="534">
        <f>P91+AE91</f>
        <v>421.57149826520151</v>
      </c>
    </row>
    <row r="92" spans="1:32" x14ac:dyDescent="0.2">
      <c r="A92" s="48" t="s">
        <v>34</v>
      </c>
      <c r="B92" s="99"/>
      <c r="C92" s="98"/>
      <c r="D92" s="864">
        <v>119.053</v>
      </c>
      <c r="E92" s="762">
        <v>0.5226869999999999</v>
      </c>
      <c r="F92" s="515">
        <v>0</v>
      </c>
      <c r="G92" s="516">
        <v>0</v>
      </c>
      <c r="H92" s="517"/>
      <c r="I92" s="518">
        <v>0</v>
      </c>
      <c r="J92" s="518">
        <v>0</v>
      </c>
      <c r="K92" s="518">
        <v>0</v>
      </c>
      <c r="L92" s="519">
        <v>0</v>
      </c>
      <c r="M92" s="520">
        <v>0</v>
      </c>
      <c r="N92" s="521">
        <f>SUM(G92:M92)</f>
        <v>0</v>
      </c>
      <c r="O92" s="515"/>
      <c r="P92" s="522">
        <f>D92+E92+F92+N92+O92</f>
        <v>119.575687</v>
      </c>
      <c r="Q92" s="532">
        <v>0</v>
      </c>
      <c r="R92" s="870">
        <v>6.0745525415421051</v>
      </c>
      <c r="S92" s="886">
        <v>1.9451716743800815</v>
      </c>
      <c r="T92" s="890">
        <v>-1.8534754622435758</v>
      </c>
      <c r="U92" s="762">
        <f>SUM(R92:T92)</f>
        <v>6.1662487536786106</v>
      </c>
      <c r="V92" s="870">
        <v>0</v>
      </c>
      <c r="W92" s="872">
        <v>8.1294897970240925</v>
      </c>
      <c r="X92" s="872">
        <v>0</v>
      </c>
      <c r="Y92" s="872">
        <v>0</v>
      </c>
      <c r="Z92" s="872">
        <v>0</v>
      </c>
      <c r="AA92" s="872">
        <v>0</v>
      </c>
      <c r="AB92" s="890">
        <v>-0.58529311416162544</v>
      </c>
      <c r="AC92" s="762">
        <f>SUM(V92:AB92)</f>
        <v>7.5441966828624674</v>
      </c>
      <c r="AD92" s="762">
        <v>0.77519120282396847</v>
      </c>
      <c r="AE92" s="530">
        <f>Q92+U92+AC92+AD92</f>
        <v>14.485636639365048</v>
      </c>
      <c r="AF92" s="534">
        <f>P92+AE92</f>
        <v>134.06132363936504</v>
      </c>
    </row>
    <row r="93" spans="1:32" x14ac:dyDescent="0.2">
      <c r="A93" s="48" t="s">
        <v>35</v>
      </c>
      <c r="B93" s="99"/>
      <c r="C93" s="98"/>
      <c r="D93" s="865">
        <v>180.3549591918771</v>
      </c>
      <c r="E93" s="466">
        <v>1.272335</v>
      </c>
      <c r="F93" s="451">
        <v>0</v>
      </c>
      <c r="G93" s="480">
        <v>0</v>
      </c>
      <c r="H93" s="481"/>
      <c r="I93" s="873">
        <v>3.7449400000000008E-2</v>
      </c>
      <c r="J93" s="457">
        <v>0</v>
      </c>
      <c r="K93" s="457">
        <v>0</v>
      </c>
      <c r="L93" s="482">
        <v>0</v>
      </c>
      <c r="M93" s="459">
        <v>0</v>
      </c>
      <c r="N93" s="764">
        <f>SUM(G93:M93)</f>
        <v>3.7449400000000008E-2</v>
      </c>
      <c r="O93" s="451"/>
      <c r="P93" s="483">
        <f>D93+E93+F93+N93+O93</f>
        <v>181.66474359187711</v>
      </c>
      <c r="Q93" s="484">
        <v>0</v>
      </c>
      <c r="R93" s="871">
        <v>-4.4182150554912303</v>
      </c>
      <c r="S93" s="887">
        <v>-1.9451716743800815</v>
      </c>
      <c r="T93" s="879">
        <v>-0.47911071902563912</v>
      </c>
      <c r="U93" s="466">
        <f>SUM(R93:T93)</f>
        <v>-6.8424974488969514</v>
      </c>
      <c r="V93" s="871">
        <v>0</v>
      </c>
      <c r="W93" s="873">
        <v>42.030280202975902</v>
      </c>
      <c r="X93" s="873">
        <v>0</v>
      </c>
      <c r="Y93" s="873">
        <v>0</v>
      </c>
      <c r="Z93" s="873">
        <v>0</v>
      </c>
      <c r="AA93" s="873">
        <v>70.847538358524432</v>
      </c>
      <c r="AB93" s="879">
        <v>0.58529311416162544</v>
      </c>
      <c r="AC93" s="762">
        <f>SUM(V93:AB93)</f>
        <v>113.46311167566196</v>
      </c>
      <c r="AD93" s="466">
        <v>-0.77518319280568515</v>
      </c>
      <c r="AE93" s="530">
        <f>Q93+U93+AC93+AD93</f>
        <v>105.84543103395933</v>
      </c>
      <c r="AF93" s="534">
        <f>P93+AE93</f>
        <v>287.51017462583644</v>
      </c>
    </row>
    <row r="94" spans="1:32" x14ac:dyDescent="0.2">
      <c r="A94" s="40" t="s">
        <v>26</v>
      </c>
      <c r="B94" s="99" t="s">
        <v>76</v>
      </c>
      <c r="C94" s="98" t="s">
        <v>77</v>
      </c>
      <c r="D94" s="514"/>
      <c r="E94" s="515"/>
      <c r="F94" s="515"/>
      <c r="G94" s="516"/>
      <c r="H94" s="517"/>
      <c r="I94" s="518"/>
      <c r="J94" s="518"/>
      <c r="K94" s="518"/>
      <c r="L94" s="519"/>
      <c r="M94" s="520"/>
      <c r="N94" s="521"/>
      <c r="O94" s="515"/>
      <c r="P94" s="522"/>
      <c r="Q94" s="532"/>
      <c r="R94" s="870"/>
      <c r="S94" s="886"/>
      <c r="T94" s="890"/>
      <c r="U94" s="762"/>
      <c r="V94" s="870"/>
      <c r="W94" s="872"/>
      <c r="X94" s="872"/>
      <c r="Y94" s="872"/>
      <c r="Z94" s="872"/>
      <c r="AA94" s="872"/>
      <c r="AB94" s="890"/>
      <c r="AC94" s="762"/>
      <c r="AD94" s="762"/>
      <c r="AE94" s="530"/>
      <c r="AF94" s="534"/>
    </row>
    <row r="95" spans="1:32" x14ac:dyDescent="0.2">
      <c r="A95" s="48" t="s">
        <v>33</v>
      </c>
      <c r="B95" s="46"/>
      <c r="C95" s="47"/>
      <c r="D95" s="864">
        <v>158.53399999999999</v>
      </c>
      <c r="E95" s="515">
        <v>0</v>
      </c>
      <c r="F95" s="515">
        <v>0</v>
      </c>
      <c r="G95" s="516">
        <v>0</v>
      </c>
      <c r="H95" s="517"/>
      <c r="I95" s="518">
        <v>0</v>
      </c>
      <c r="J95" s="518">
        <v>0</v>
      </c>
      <c r="K95" s="518">
        <v>0</v>
      </c>
      <c r="L95" s="519">
        <v>0</v>
      </c>
      <c r="M95" s="520">
        <v>0</v>
      </c>
      <c r="N95" s="521">
        <f>SUM(G95:M95)</f>
        <v>0</v>
      </c>
      <c r="O95" s="515"/>
      <c r="P95" s="522">
        <f>D95+E95+F95+N95+O95</f>
        <v>158.53399999999999</v>
      </c>
      <c r="Q95" s="532">
        <v>0</v>
      </c>
      <c r="R95" s="870">
        <v>0</v>
      </c>
      <c r="S95" s="886">
        <v>0</v>
      </c>
      <c r="T95" s="890">
        <v>0</v>
      </c>
      <c r="U95" s="762">
        <f>SUM(R95:T95)</f>
        <v>0</v>
      </c>
      <c r="V95" s="870">
        <v>0</v>
      </c>
      <c r="W95" s="872">
        <v>0</v>
      </c>
      <c r="X95" s="872">
        <v>0</v>
      </c>
      <c r="Y95" s="872">
        <v>0</v>
      </c>
      <c r="Z95" s="872">
        <v>0</v>
      </c>
      <c r="AA95" s="872">
        <v>7.5452495645824236</v>
      </c>
      <c r="AB95" s="890">
        <v>0</v>
      </c>
      <c r="AC95" s="762">
        <f>SUM(V95:AB95)</f>
        <v>7.5452495645824236</v>
      </c>
      <c r="AD95" s="762">
        <v>4.3541757622733714E-7</v>
      </c>
      <c r="AE95" s="530">
        <f>Q95+U95+AC95+AD95</f>
        <v>7.5452500000000002</v>
      </c>
      <c r="AF95" s="534">
        <f>P95+AE95</f>
        <v>166.07925</v>
      </c>
    </row>
    <row r="96" spans="1:32" x14ac:dyDescent="0.2">
      <c r="A96" s="48" t="s">
        <v>34</v>
      </c>
      <c r="B96" s="46"/>
      <c r="C96" s="47"/>
      <c r="D96" s="864">
        <v>0</v>
      </c>
      <c r="E96" s="515">
        <v>0</v>
      </c>
      <c r="F96" s="515">
        <v>0</v>
      </c>
      <c r="G96" s="516">
        <v>0</v>
      </c>
      <c r="H96" s="517"/>
      <c r="I96" s="518">
        <v>0</v>
      </c>
      <c r="J96" s="518">
        <v>0</v>
      </c>
      <c r="K96" s="518">
        <v>0</v>
      </c>
      <c r="L96" s="519">
        <v>0</v>
      </c>
      <c r="M96" s="520">
        <v>0</v>
      </c>
      <c r="N96" s="521">
        <f>SUM(G96:M96)</f>
        <v>0</v>
      </c>
      <c r="O96" s="515"/>
      <c r="P96" s="522">
        <f>D96+E96+F96+N96+O96</f>
        <v>0</v>
      </c>
      <c r="Q96" s="532">
        <v>0</v>
      </c>
      <c r="R96" s="870">
        <v>0</v>
      </c>
      <c r="S96" s="886">
        <v>0</v>
      </c>
      <c r="T96" s="890">
        <v>0</v>
      </c>
      <c r="U96" s="762">
        <f>SUM(R96:T96)</f>
        <v>0</v>
      </c>
      <c r="V96" s="870">
        <v>0</v>
      </c>
      <c r="W96" s="872">
        <v>0</v>
      </c>
      <c r="X96" s="872">
        <v>0</v>
      </c>
      <c r="Y96" s="872">
        <v>0</v>
      </c>
      <c r="Z96" s="872">
        <v>0</v>
      </c>
      <c r="AA96" s="872">
        <v>0</v>
      </c>
      <c r="AB96" s="890">
        <v>0</v>
      </c>
      <c r="AC96" s="762">
        <f>SUM(V96:AB96)</f>
        <v>0</v>
      </c>
      <c r="AD96" s="762">
        <v>0</v>
      </c>
      <c r="AE96" s="530">
        <f>Q96+U96+AC96+AD96</f>
        <v>0</v>
      </c>
      <c r="AF96" s="534">
        <f>P96+AE96</f>
        <v>0</v>
      </c>
    </row>
    <row r="97" spans="1:42" x14ac:dyDescent="0.2">
      <c r="A97" s="48" t="s">
        <v>35</v>
      </c>
      <c r="B97" s="46"/>
      <c r="C97" s="47"/>
      <c r="D97" s="865">
        <v>158.53399999999999</v>
      </c>
      <c r="E97" s="451">
        <v>0</v>
      </c>
      <c r="F97" s="451">
        <v>0</v>
      </c>
      <c r="G97" s="480">
        <v>0</v>
      </c>
      <c r="H97" s="481"/>
      <c r="I97" s="457">
        <v>0</v>
      </c>
      <c r="J97" s="457">
        <v>0</v>
      </c>
      <c r="K97" s="457">
        <v>0</v>
      </c>
      <c r="L97" s="482">
        <v>0</v>
      </c>
      <c r="M97" s="459">
        <v>0</v>
      </c>
      <c r="N97" s="460">
        <f>SUM(G97:M97)</f>
        <v>0</v>
      </c>
      <c r="O97" s="451"/>
      <c r="P97" s="483">
        <f>D97+E97+F97+N97+O97</f>
        <v>158.53399999999999</v>
      </c>
      <c r="Q97" s="484">
        <v>0</v>
      </c>
      <c r="R97" s="871">
        <v>0</v>
      </c>
      <c r="S97" s="887">
        <v>0</v>
      </c>
      <c r="T97" s="879">
        <v>0</v>
      </c>
      <c r="U97" s="466">
        <f>SUM(R97:T97)</f>
        <v>0</v>
      </c>
      <c r="V97" s="871">
        <v>0</v>
      </c>
      <c r="W97" s="873">
        <v>0</v>
      </c>
      <c r="X97" s="873">
        <v>0</v>
      </c>
      <c r="Y97" s="873">
        <v>0</v>
      </c>
      <c r="Z97" s="873">
        <v>0</v>
      </c>
      <c r="AA97" s="873">
        <v>7.5452495645824236</v>
      </c>
      <c r="AB97" s="879">
        <v>0</v>
      </c>
      <c r="AC97" s="762">
        <f>SUM(V97:AB97)</f>
        <v>7.5452495645824236</v>
      </c>
      <c r="AD97" s="466">
        <v>4.3541757622733714E-7</v>
      </c>
      <c r="AE97" s="530">
        <f>Q97+U97+AC97+AD97</f>
        <v>7.5452500000000002</v>
      </c>
      <c r="AF97" s="534">
        <f>P97+AE97</f>
        <v>166.07925</v>
      </c>
    </row>
    <row r="98" spans="1:42" x14ac:dyDescent="0.2">
      <c r="A98" s="40"/>
      <c r="B98" s="51"/>
      <c r="C98" s="52"/>
      <c r="D98" s="514"/>
      <c r="E98" s="515"/>
      <c r="F98" s="515"/>
      <c r="G98" s="516"/>
      <c r="H98" s="517"/>
      <c r="I98" s="518"/>
      <c r="J98" s="518"/>
      <c r="K98" s="518"/>
      <c r="L98" s="519"/>
      <c r="M98" s="520"/>
      <c r="N98" s="521"/>
      <c r="O98" s="515"/>
      <c r="P98" s="522"/>
      <c r="Q98" s="523"/>
      <c r="R98" s="524"/>
      <c r="S98" s="525"/>
      <c r="T98" s="526"/>
      <c r="U98" s="527"/>
      <c r="V98" s="528"/>
      <c r="W98" s="518"/>
      <c r="X98" s="518"/>
      <c r="Y98" s="518"/>
      <c r="Z98" s="518"/>
      <c r="AA98" s="518"/>
      <c r="AB98" s="529"/>
      <c r="AC98" s="515"/>
      <c r="AD98" s="515"/>
      <c r="AE98" s="530"/>
      <c r="AF98" s="534"/>
    </row>
    <row r="99" spans="1:42" x14ac:dyDescent="0.2">
      <c r="A99" s="24" t="s">
        <v>78</v>
      </c>
      <c r="B99" s="3"/>
      <c r="C99" s="6"/>
      <c r="D99" s="488">
        <f>SUM(D101:D103)</f>
        <v>0</v>
      </c>
      <c r="E99" s="470">
        <f>SUM(E101:E103)</f>
        <v>2632.2999999999997</v>
      </c>
      <c r="F99" s="470">
        <f t="shared" ref="F99:AF99" si="3">SUM(F101:F103)</f>
        <v>0</v>
      </c>
      <c r="G99" s="501">
        <f t="shared" si="3"/>
        <v>0</v>
      </c>
      <c r="H99" s="489">
        <f t="shared" si="3"/>
        <v>0</v>
      </c>
      <c r="I99" s="490">
        <f t="shared" si="3"/>
        <v>0</v>
      </c>
      <c r="J99" s="490">
        <f t="shared" si="3"/>
        <v>0</v>
      </c>
      <c r="K99" s="490">
        <f t="shared" si="3"/>
        <v>0</v>
      </c>
      <c r="L99" s="491">
        <f t="shared" si="3"/>
        <v>0</v>
      </c>
      <c r="M99" s="492">
        <f>SUM(M101:M103)</f>
        <v>0</v>
      </c>
      <c r="N99" s="470">
        <f t="shared" si="3"/>
        <v>0</v>
      </c>
      <c r="O99" s="470">
        <f t="shared" si="3"/>
        <v>0</v>
      </c>
      <c r="P99" s="493">
        <f t="shared" si="3"/>
        <v>2632.2999999999997</v>
      </c>
      <c r="Q99" s="494">
        <f t="shared" si="3"/>
        <v>0</v>
      </c>
      <c r="R99" s="495">
        <f t="shared" si="3"/>
        <v>0</v>
      </c>
      <c r="S99" s="496">
        <f t="shared" si="3"/>
        <v>0</v>
      </c>
      <c r="T99" s="497">
        <f t="shared" si="3"/>
        <v>0</v>
      </c>
      <c r="U99" s="470">
        <f t="shared" si="3"/>
        <v>0</v>
      </c>
      <c r="V99" s="495">
        <f>SUM(V101:V103)</f>
        <v>0</v>
      </c>
      <c r="W99" s="490">
        <f t="shared" si="3"/>
        <v>0</v>
      </c>
      <c r="X99" s="490">
        <f t="shared" si="3"/>
        <v>0</v>
      </c>
      <c r="Y99" s="490">
        <f t="shared" si="3"/>
        <v>0</v>
      </c>
      <c r="Z99" s="490">
        <f t="shared" si="3"/>
        <v>0</v>
      </c>
      <c r="AA99" s="490">
        <f t="shared" si="3"/>
        <v>0</v>
      </c>
      <c r="AB99" s="497">
        <f t="shared" si="3"/>
        <v>0</v>
      </c>
      <c r="AC99" s="470">
        <f t="shared" si="3"/>
        <v>0</v>
      </c>
      <c r="AD99" s="470">
        <f t="shared" si="3"/>
        <v>0</v>
      </c>
      <c r="AE99" s="498">
        <f t="shared" si="3"/>
        <v>0</v>
      </c>
      <c r="AF99" s="499">
        <f t="shared" si="3"/>
        <v>2632.2999999999997</v>
      </c>
      <c r="AH99" s="18"/>
      <c r="AJ99" s="18"/>
      <c r="AK99" s="104"/>
      <c r="AL99" s="104"/>
      <c r="AP99" s="465"/>
    </row>
    <row r="100" spans="1:42" x14ac:dyDescent="0.2">
      <c r="A100" s="43"/>
      <c r="B100" s="44"/>
      <c r="C100" s="52"/>
      <c r="D100" s="502"/>
      <c r="E100" s="471"/>
      <c r="F100" s="471"/>
      <c r="G100" s="503"/>
      <c r="H100" s="504"/>
      <c r="I100" s="505"/>
      <c r="J100" s="505"/>
      <c r="K100" s="505"/>
      <c r="L100" s="506"/>
      <c r="M100" s="507"/>
      <c r="N100" s="471"/>
      <c r="O100" s="471"/>
      <c r="P100" s="553"/>
      <c r="Q100" s="508"/>
      <c r="R100" s="509"/>
      <c r="S100" s="510"/>
      <c r="T100" s="511"/>
      <c r="U100" s="471"/>
      <c r="V100" s="509"/>
      <c r="W100" s="505"/>
      <c r="X100" s="505"/>
      <c r="Y100" s="505"/>
      <c r="Z100" s="505"/>
      <c r="AA100" s="505"/>
      <c r="AB100" s="511"/>
      <c r="AC100" s="471"/>
      <c r="AD100" s="471"/>
      <c r="AE100" s="512"/>
      <c r="AF100" s="513"/>
      <c r="AK100" s="104"/>
      <c r="AL100" s="104"/>
    </row>
    <row r="101" spans="1:42" x14ac:dyDescent="0.2">
      <c r="A101" s="40" t="s">
        <v>79</v>
      </c>
      <c r="B101" s="44"/>
      <c r="C101" s="52"/>
      <c r="D101" s="454"/>
      <c r="E101" s="466">
        <v>1720.2999999999997</v>
      </c>
      <c r="F101" s="451"/>
      <c r="G101" s="480"/>
      <c r="H101" s="481"/>
      <c r="I101" s="457"/>
      <c r="J101" s="457"/>
      <c r="K101" s="457"/>
      <c r="L101" s="482"/>
      <c r="M101" s="459"/>
      <c r="N101" s="460">
        <f>SUM(G101:M101)</f>
        <v>0</v>
      </c>
      <c r="O101" s="451"/>
      <c r="P101" s="483">
        <f>D101+E101+F101+N101+O101</f>
        <v>1720.2999999999997</v>
      </c>
      <c r="Q101" s="484"/>
      <c r="R101" s="485"/>
      <c r="S101" s="486"/>
      <c r="T101" s="462"/>
      <c r="U101" s="451">
        <f>SUM(R101:T101)</f>
        <v>0</v>
      </c>
      <c r="V101" s="485"/>
      <c r="W101" s="457"/>
      <c r="X101" s="457"/>
      <c r="Y101" s="457"/>
      <c r="Z101" s="457"/>
      <c r="AA101" s="457"/>
      <c r="AB101" s="462"/>
      <c r="AC101" s="451">
        <f>SUM(V101:AB101)</f>
        <v>0</v>
      </c>
      <c r="AD101" s="451"/>
      <c r="AE101" s="487">
        <f>Q101+U101+AC101+AD101</f>
        <v>0</v>
      </c>
      <c r="AF101" s="464">
        <f>P101+AE101</f>
        <v>1720.2999999999997</v>
      </c>
    </row>
    <row r="102" spans="1:42" x14ac:dyDescent="0.2">
      <c r="A102" s="40" t="s">
        <v>129</v>
      </c>
      <c r="B102" s="44"/>
      <c r="C102" s="52"/>
      <c r="D102" s="454"/>
      <c r="E102" s="466">
        <v>50.5</v>
      </c>
      <c r="F102" s="451"/>
      <c r="G102" s="480"/>
      <c r="H102" s="481"/>
      <c r="I102" s="457"/>
      <c r="J102" s="457"/>
      <c r="K102" s="457"/>
      <c r="L102" s="482"/>
      <c r="M102" s="459"/>
      <c r="N102" s="460">
        <f>SUM(G102:M102)</f>
        <v>0</v>
      </c>
      <c r="O102" s="451"/>
      <c r="P102" s="483">
        <f>D102+E102+F102+N102+O102</f>
        <v>50.5</v>
      </c>
      <c r="Q102" s="484"/>
      <c r="R102" s="485"/>
      <c r="S102" s="486"/>
      <c r="T102" s="462"/>
      <c r="U102" s="451">
        <f>SUM(R102:T102)</f>
        <v>0</v>
      </c>
      <c r="V102" s="485"/>
      <c r="W102" s="457"/>
      <c r="X102" s="457"/>
      <c r="Y102" s="457"/>
      <c r="Z102" s="457"/>
      <c r="AA102" s="457"/>
      <c r="AB102" s="462"/>
      <c r="AC102" s="451">
        <f>SUM(V102:AB102)</f>
        <v>0</v>
      </c>
      <c r="AD102" s="451"/>
      <c r="AE102" s="487">
        <f>Q102+U102+AC102+AD102</f>
        <v>0</v>
      </c>
      <c r="AF102" s="464">
        <f>P102+AE102</f>
        <v>50.5</v>
      </c>
    </row>
    <row r="103" spans="1:42" x14ac:dyDescent="0.2">
      <c r="A103" s="40" t="s">
        <v>152</v>
      </c>
      <c r="B103" s="44"/>
      <c r="C103" s="52"/>
      <c r="D103" s="454"/>
      <c r="E103" s="466">
        <v>861.5</v>
      </c>
      <c r="F103" s="451"/>
      <c r="G103" s="480"/>
      <c r="H103" s="481"/>
      <c r="I103" s="457"/>
      <c r="J103" s="457"/>
      <c r="K103" s="457"/>
      <c r="L103" s="482"/>
      <c r="M103" s="459"/>
      <c r="N103" s="460">
        <f>SUM(G103:M103)</f>
        <v>0</v>
      </c>
      <c r="O103" s="451"/>
      <c r="P103" s="483">
        <f>D103+E103+F103+N103+O103</f>
        <v>861.5</v>
      </c>
      <c r="Q103" s="554"/>
      <c r="R103" s="555"/>
      <c r="S103" s="556"/>
      <c r="T103" s="557"/>
      <c r="U103" s="451">
        <f>SUM(R103:T103)</f>
        <v>0</v>
      </c>
      <c r="V103" s="555"/>
      <c r="W103" s="558"/>
      <c r="X103" s="558"/>
      <c r="Y103" s="558"/>
      <c r="Z103" s="558"/>
      <c r="AA103" s="558"/>
      <c r="AB103" s="557"/>
      <c r="AC103" s="451">
        <f>SUM(V103:AB103)</f>
        <v>0</v>
      </c>
      <c r="AD103" s="559"/>
      <c r="AE103" s="487">
        <f>Q103+U103+AC103+AD103</f>
        <v>0</v>
      </c>
      <c r="AF103" s="464">
        <f>P103+AE103</f>
        <v>861.5</v>
      </c>
    </row>
    <row r="104" spans="1:42" x14ac:dyDescent="0.2">
      <c r="A104" s="40"/>
      <c r="B104" s="44"/>
      <c r="C104" s="52"/>
      <c r="D104" s="454"/>
      <c r="E104" s="451"/>
      <c r="F104" s="451"/>
      <c r="G104" s="480"/>
      <c r="H104" s="481"/>
      <c r="I104" s="457"/>
      <c r="J104" s="457"/>
      <c r="K104" s="457"/>
      <c r="L104" s="482"/>
      <c r="M104" s="459"/>
      <c r="N104" s="460"/>
      <c r="O104" s="451"/>
      <c r="P104" s="483"/>
      <c r="Q104" s="554"/>
      <c r="R104" s="555"/>
      <c r="S104" s="556"/>
      <c r="T104" s="557"/>
      <c r="U104" s="559"/>
      <c r="V104" s="555"/>
      <c r="W104" s="558"/>
      <c r="X104" s="558"/>
      <c r="Y104" s="558"/>
      <c r="Z104" s="558"/>
      <c r="AA104" s="558"/>
      <c r="AB104" s="557"/>
      <c r="AC104" s="451"/>
      <c r="AD104" s="559"/>
      <c r="AE104" s="487"/>
      <c r="AF104" s="560"/>
    </row>
    <row r="105" spans="1:42" x14ac:dyDescent="0.2">
      <c r="A105" s="24" t="s">
        <v>80</v>
      </c>
      <c r="B105" s="3"/>
      <c r="C105" s="6"/>
      <c r="D105" s="561"/>
      <c r="E105" s="561">
        <v>60.314734409999986</v>
      </c>
      <c r="F105" s="562"/>
      <c r="G105" s="563"/>
      <c r="H105" s="564"/>
      <c r="I105" s="565"/>
      <c r="J105" s="565"/>
      <c r="K105" s="565"/>
      <c r="L105" s="566"/>
      <c r="M105" s="567"/>
      <c r="N105" s="470">
        <f>SUM(G105:M105)</f>
        <v>0</v>
      </c>
      <c r="O105" s="562"/>
      <c r="P105" s="493">
        <f>D105+E105+F105+N105+O105</f>
        <v>60.314734409999986</v>
      </c>
      <c r="Q105" s="568"/>
      <c r="R105" s="569"/>
      <c r="S105" s="570"/>
      <c r="T105" s="571"/>
      <c r="U105" s="562">
        <f>SUM(R105:T105)</f>
        <v>0</v>
      </c>
      <c r="V105" s="569"/>
      <c r="W105" s="565"/>
      <c r="X105" s="565"/>
      <c r="Y105" s="565"/>
      <c r="Z105" s="565"/>
      <c r="AA105" s="565"/>
      <c r="AB105" s="571"/>
      <c r="AC105" s="562">
        <f>SUM(V105:AB105)</f>
        <v>0</v>
      </c>
      <c r="AD105" s="562"/>
      <c r="AE105" s="572">
        <f>Q105+U105+AC105+AD105</f>
        <v>0</v>
      </c>
      <c r="AF105" s="499">
        <f>P105+AE105</f>
        <v>60.314734409999986</v>
      </c>
      <c r="AP105" s="465"/>
    </row>
    <row r="106" spans="1:42" ht="13.5" thickBot="1" x14ac:dyDescent="0.25">
      <c r="A106" s="40"/>
      <c r="B106" s="51"/>
      <c r="C106" s="52"/>
      <c r="D106" s="514"/>
      <c r="E106" s="515"/>
      <c r="F106" s="515"/>
      <c r="G106" s="516"/>
      <c r="H106" s="517"/>
      <c r="I106" s="518"/>
      <c r="J106" s="518"/>
      <c r="K106" s="518"/>
      <c r="L106" s="519"/>
      <c r="M106" s="520"/>
      <c r="N106" s="521"/>
      <c r="O106" s="515"/>
      <c r="P106" s="522"/>
      <c r="Q106" s="532"/>
      <c r="R106" s="528"/>
      <c r="S106" s="533"/>
      <c r="T106" s="529"/>
      <c r="U106" s="515"/>
      <c r="V106" s="528"/>
      <c r="W106" s="518"/>
      <c r="X106" s="518"/>
      <c r="Y106" s="518"/>
      <c r="Z106" s="518"/>
      <c r="AA106" s="518"/>
      <c r="AB106" s="529"/>
      <c r="AC106" s="515"/>
      <c r="AD106" s="515"/>
      <c r="AE106" s="573"/>
      <c r="AF106" s="574"/>
    </row>
    <row r="107" spans="1:42" s="9" customFormat="1" ht="19.5" thickTop="1" thickBot="1" x14ac:dyDescent="0.3">
      <c r="A107" s="25" t="s">
        <v>81</v>
      </c>
      <c r="B107" s="7"/>
      <c r="C107" s="8"/>
      <c r="D107" s="575">
        <f t="shared" ref="D107:AF107" si="4">D12+D99-D105</f>
        <v>10361.010780114728</v>
      </c>
      <c r="E107" s="576">
        <f t="shared" si="4"/>
        <v>6062.7668967317331</v>
      </c>
      <c r="F107" s="576">
        <f t="shared" si="4"/>
        <v>704.47799236536275</v>
      </c>
      <c r="G107" s="577">
        <f t="shared" si="4"/>
        <v>672.0379999999999</v>
      </c>
      <c r="H107" s="578">
        <f t="shared" si="4"/>
        <v>0</v>
      </c>
      <c r="I107" s="579">
        <f t="shared" si="4"/>
        <v>448.36737101601852</v>
      </c>
      <c r="J107" s="579">
        <f t="shared" si="4"/>
        <v>1389.4350774169775</v>
      </c>
      <c r="K107" s="579">
        <f t="shared" si="4"/>
        <v>1253.9759769843613</v>
      </c>
      <c r="L107" s="580">
        <f t="shared" si="4"/>
        <v>114.9752474865753</v>
      </c>
      <c r="M107" s="581">
        <f t="shared" si="4"/>
        <v>0</v>
      </c>
      <c r="N107" s="576">
        <f t="shared" si="4"/>
        <v>3878.7916729039325</v>
      </c>
      <c r="O107" s="576">
        <f t="shared" si="4"/>
        <v>0</v>
      </c>
      <c r="P107" s="582">
        <f t="shared" si="4"/>
        <v>21007.047342115755</v>
      </c>
      <c r="Q107" s="583">
        <f t="shared" si="4"/>
        <v>0</v>
      </c>
      <c r="R107" s="584">
        <f t="shared" si="4"/>
        <v>-1925.5600392519866</v>
      </c>
      <c r="S107" s="585">
        <f t="shared" si="4"/>
        <v>-146.0825076822633</v>
      </c>
      <c r="T107" s="586">
        <f t="shared" si="4"/>
        <v>43.733687300283094</v>
      </c>
      <c r="U107" s="576">
        <f t="shared" si="4"/>
        <v>-2027.9088596339673</v>
      </c>
      <c r="V107" s="584">
        <f t="shared" si="4"/>
        <v>61.885395471489502</v>
      </c>
      <c r="W107" s="579">
        <f t="shared" si="4"/>
        <v>86.107130225615791</v>
      </c>
      <c r="X107" s="579">
        <f t="shared" si="4"/>
        <v>19.935057078478994</v>
      </c>
      <c r="Y107" s="579">
        <f t="shared" si="4"/>
        <v>0</v>
      </c>
      <c r="Z107" s="579">
        <f t="shared" si="4"/>
        <v>13.0464</v>
      </c>
      <c r="AA107" s="579">
        <f t="shared" si="4"/>
        <v>875.48763912841719</v>
      </c>
      <c r="AB107" s="586">
        <f t="shared" si="4"/>
        <v>125.39772240631578</v>
      </c>
      <c r="AC107" s="576">
        <f t="shared" si="4"/>
        <v>1181.8593443103175</v>
      </c>
      <c r="AD107" s="576">
        <f t="shared" si="4"/>
        <v>84.264641053275128</v>
      </c>
      <c r="AE107" s="587">
        <f t="shared" si="4"/>
        <v>-761.78487427037453</v>
      </c>
      <c r="AF107" s="588">
        <f t="shared" si="4"/>
        <v>20245.262467845387</v>
      </c>
      <c r="AH107" s="105"/>
      <c r="AO107" s="467"/>
      <c r="AP107" s="467"/>
    </row>
    <row r="108" spans="1:42" ht="13.5" thickTop="1" x14ac:dyDescent="0.2">
      <c r="A108" s="53"/>
      <c r="B108" s="54"/>
      <c r="C108" s="55"/>
      <c r="D108" s="589"/>
      <c r="E108" s="590"/>
      <c r="F108" s="590"/>
      <c r="G108" s="591"/>
      <c r="H108" s="592"/>
      <c r="I108" s="593"/>
      <c r="J108" s="593"/>
      <c r="K108" s="593"/>
      <c r="L108" s="594"/>
      <c r="M108" s="595"/>
      <c r="N108" s="596"/>
      <c r="O108" s="590"/>
      <c r="P108" s="597"/>
      <c r="Q108" s="598"/>
      <c r="R108" s="599"/>
      <c r="S108" s="600"/>
      <c r="T108" s="601"/>
      <c r="U108" s="602"/>
      <c r="V108" s="599"/>
      <c r="W108" s="603"/>
      <c r="X108" s="603"/>
      <c r="Y108" s="603"/>
      <c r="Z108" s="603"/>
      <c r="AA108" s="603"/>
      <c r="AB108" s="601"/>
      <c r="AC108" s="602"/>
      <c r="AD108" s="602"/>
      <c r="AE108" s="604"/>
      <c r="AF108" s="605"/>
    </row>
    <row r="109" spans="1:42" ht="18" x14ac:dyDescent="0.25">
      <c r="A109" s="38" t="s">
        <v>82</v>
      </c>
      <c r="B109" s="51"/>
      <c r="C109" s="52"/>
      <c r="D109" s="514"/>
      <c r="E109" s="515"/>
      <c r="F109" s="515"/>
      <c r="G109" s="516"/>
      <c r="H109" s="517"/>
      <c r="I109" s="518"/>
      <c r="J109" s="518"/>
      <c r="K109" s="518"/>
      <c r="L109" s="519"/>
      <c r="M109" s="520"/>
      <c r="N109" s="521"/>
      <c r="O109" s="515"/>
      <c r="P109" s="522"/>
      <c r="Q109" s="523"/>
      <c r="R109" s="524"/>
      <c r="S109" s="525"/>
      <c r="T109" s="526"/>
      <c r="U109" s="527"/>
      <c r="V109" s="524"/>
      <c r="W109" s="606"/>
      <c r="X109" s="606"/>
      <c r="Y109" s="606"/>
      <c r="Z109" s="606"/>
      <c r="AA109" s="606"/>
      <c r="AB109" s="526"/>
      <c r="AC109" s="527"/>
      <c r="AD109" s="527"/>
      <c r="AE109" s="573"/>
      <c r="AF109" s="574"/>
    </row>
    <row r="110" spans="1:42" x14ac:dyDescent="0.2">
      <c r="A110" s="56"/>
      <c r="B110" s="51"/>
      <c r="C110" s="52"/>
      <c r="D110" s="514"/>
      <c r="E110" s="515"/>
      <c r="F110" s="515"/>
      <c r="G110" s="516"/>
      <c r="H110" s="517"/>
      <c r="I110" s="518"/>
      <c r="J110" s="518"/>
      <c r="K110" s="518"/>
      <c r="L110" s="519"/>
      <c r="M110" s="520"/>
      <c r="N110" s="521"/>
      <c r="O110" s="515"/>
      <c r="P110" s="522"/>
      <c r="Q110" s="523"/>
      <c r="R110" s="524"/>
      <c r="S110" s="525"/>
      <c r="T110" s="526"/>
      <c r="U110" s="527"/>
      <c r="V110" s="524"/>
      <c r="W110" s="606"/>
      <c r="X110" s="606"/>
      <c r="Y110" s="606"/>
      <c r="Z110" s="606"/>
      <c r="AA110" s="606"/>
      <c r="AB110" s="526"/>
      <c r="AC110" s="527"/>
      <c r="AD110" s="527"/>
      <c r="AE110" s="573"/>
      <c r="AF110" s="574"/>
    </row>
    <row r="111" spans="1:42" x14ac:dyDescent="0.2">
      <c r="A111" s="24" t="s">
        <v>83</v>
      </c>
      <c r="B111" s="3"/>
      <c r="C111" s="4"/>
      <c r="D111" s="488">
        <f>D113+D128+D129</f>
        <v>263.1291306494503</v>
      </c>
      <c r="E111" s="470">
        <f>E113+E128+E129</f>
        <v>4466.0068852669137</v>
      </c>
      <c r="F111" s="470">
        <f t="shared" ref="F111:AF111" si="5">F113+F128+F129</f>
        <v>0</v>
      </c>
      <c r="G111" s="108">
        <f t="shared" si="5"/>
        <v>7356.0292058492441</v>
      </c>
      <c r="H111" s="489">
        <f t="shared" si="5"/>
        <v>236.00914272072083</v>
      </c>
      <c r="I111" s="490">
        <f t="shared" si="5"/>
        <v>448.36737101601847</v>
      </c>
      <c r="J111" s="490">
        <f t="shared" si="5"/>
        <v>1486.9704612236364</v>
      </c>
      <c r="K111" s="490">
        <f t="shared" si="5"/>
        <v>0</v>
      </c>
      <c r="L111" s="491">
        <f t="shared" si="5"/>
        <v>0</v>
      </c>
      <c r="M111" s="492">
        <f t="shared" si="5"/>
        <v>1288.5375717969596</v>
      </c>
      <c r="N111" s="470">
        <f t="shared" si="5"/>
        <v>10815.913752606577</v>
      </c>
      <c r="O111" s="470">
        <f t="shared" si="5"/>
        <v>0</v>
      </c>
      <c r="P111" s="493">
        <f t="shared" si="5"/>
        <v>15545.049768522944</v>
      </c>
      <c r="Q111" s="494">
        <f t="shared" si="5"/>
        <v>0</v>
      </c>
      <c r="R111" s="495">
        <f t="shared" si="5"/>
        <v>233.31294084359635</v>
      </c>
      <c r="S111" s="496">
        <f t="shared" si="5"/>
        <v>0</v>
      </c>
      <c r="T111" s="497">
        <f t="shared" si="5"/>
        <v>-71.126745379308005</v>
      </c>
      <c r="U111" s="470">
        <f t="shared" si="5"/>
        <v>162.18619546428835</v>
      </c>
      <c r="V111" s="495">
        <f t="shared" si="5"/>
        <v>0</v>
      </c>
      <c r="W111" s="490">
        <f t="shared" si="5"/>
        <v>139.13510712201554</v>
      </c>
      <c r="X111" s="490">
        <f t="shared" si="5"/>
        <v>14.885820921777821</v>
      </c>
      <c r="Y111" s="490">
        <f t="shared" si="5"/>
        <v>0</v>
      </c>
      <c r="Z111" s="490">
        <f t="shared" si="5"/>
        <v>15.311399999999999</v>
      </c>
      <c r="AA111" s="490">
        <f t="shared" si="5"/>
        <v>199.02597140327626</v>
      </c>
      <c r="AB111" s="497">
        <f t="shared" si="5"/>
        <v>84.949754622088733</v>
      </c>
      <c r="AC111" s="470">
        <f t="shared" si="5"/>
        <v>453.30805406915835</v>
      </c>
      <c r="AD111" s="470">
        <f t="shared" si="5"/>
        <v>-10.416850716759916</v>
      </c>
      <c r="AE111" s="498">
        <f t="shared" si="5"/>
        <v>605.07739881668681</v>
      </c>
      <c r="AF111" s="499">
        <f t="shared" si="5"/>
        <v>16150.12716733963</v>
      </c>
      <c r="AH111" s="18"/>
      <c r="AI111" s="104"/>
      <c r="AJ111" s="18"/>
      <c r="AK111" s="104"/>
      <c r="AO111" s="465"/>
      <c r="AP111" s="465"/>
    </row>
    <row r="112" spans="1:42" x14ac:dyDescent="0.2">
      <c r="A112" s="43"/>
      <c r="B112" s="44"/>
      <c r="C112" s="45"/>
      <c r="D112" s="502"/>
      <c r="E112" s="471"/>
      <c r="F112" s="471"/>
      <c r="G112" s="109"/>
      <c r="H112" s="504"/>
      <c r="I112" s="505"/>
      <c r="J112" s="505"/>
      <c r="K112" s="505"/>
      <c r="L112" s="506"/>
      <c r="M112" s="507"/>
      <c r="N112" s="471"/>
      <c r="O112" s="471"/>
      <c r="P112" s="553"/>
      <c r="Q112" s="508"/>
      <c r="R112" s="509"/>
      <c r="S112" s="510"/>
      <c r="T112" s="511"/>
      <c r="U112" s="471"/>
      <c r="V112" s="509"/>
      <c r="W112" s="505"/>
      <c r="X112" s="505"/>
      <c r="Y112" s="505"/>
      <c r="Z112" s="505"/>
      <c r="AA112" s="505"/>
      <c r="AB112" s="511"/>
      <c r="AC112" s="471"/>
      <c r="AD112" s="471"/>
      <c r="AE112" s="512"/>
      <c r="AF112" s="513"/>
      <c r="AI112" s="104"/>
      <c r="AJ112" s="104"/>
      <c r="AK112" s="104"/>
      <c r="AO112" s="465"/>
    </row>
    <row r="113" spans="1:42" s="10" customFormat="1" x14ac:dyDescent="0.2">
      <c r="A113" s="40" t="s">
        <v>84</v>
      </c>
      <c r="B113" s="41" t="s">
        <v>85</v>
      </c>
      <c r="C113" s="42"/>
      <c r="D113" s="452">
        <f>SUM(D114:D126)</f>
        <v>0</v>
      </c>
      <c r="E113" s="455">
        <f>SUM(E114:E126)</f>
        <v>1891.4938306271206</v>
      </c>
      <c r="F113" s="455">
        <f t="shared" ref="F113:AF113" si="6">SUM(F114:F126)</f>
        <v>0</v>
      </c>
      <c r="G113" s="472">
        <f t="shared" si="6"/>
        <v>7356.0292058492441</v>
      </c>
      <c r="H113" s="473">
        <f t="shared" si="6"/>
        <v>236.00914272072083</v>
      </c>
      <c r="I113" s="456">
        <f t="shared" si="6"/>
        <v>0</v>
      </c>
      <c r="J113" s="456">
        <f t="shared" si="6"/>
        <v>1486.9704612236364</v>
      </c>
      <c r="K113" s="456">
        <f t="shared" si="6"/>
        <v>0</v>
      </c>
      <c r="L113" s="474">
        <f t="shared" si="6"/>
        <v>0</v>
      </c>
      <c r="M113" s="458">
        <f t="shared" si="6"/>
        <v>1288.5375717969596</v>
      </c>
      <c r="N113" s="455">
        <f t="shared" si="6"/>
        <v>10367.546381590559</v>
      </c>
      <c r="O113" s="455">
        <f t="shared" si="6"/>
        <v>0</v>
      </c>
      <c r="P113" s="475">
        <f t="shared" si="6"/>
        <v>12259.040212217684</v>
      </c>
      <c r="Q113" s="476">
        <f t="shared" si="6"/>
        <v>0</v>
      </c>
      <c r="R113" s="477">
        <f t="shared" si="6"/>
        <v>237.83579331542558</v>
      </c>
      <c r="S113" s="478">
        <f t="shared" si="6"/>
        <v>0</v>
      </c>
      <c r="T113" s="461">
        <f t="shared" si="6"/>
        <v>2.0566629999999986</v>
      </c>
      <c r="U113" s="455">
        <f t="shared" si="6"/>
        <v>239.89245631542556</v>
      </c>
      <c r="V113" s="477">
        <f t="shared" si="6"/>
        <v>0</v>
      </c>
      <c r="W113" s="456">
        <f t="shared" si="6"/>
        <v>139.13510712201554</v>
      </c>
      <c r="X113" s="456">
        <f t="shared" si="6"/>
        <v>14.885820921777821</v>
      </c>
      <c r="Y113" s="456">
        <f t="shared" si="6"/>
        <v>0</v>
      </c>
      <c r="Z113" s="456">
        <f t="shared" si="6"/>
        <v>15.311399999999999</v>
      </c>
      <c r="AA113" s="456">
        <f t="shared" si="6"/>
        <v>199.02597140327626</v>
      </c>
      <c r="AB113" s="461">
        <f t="shared" si="6"/>
        <v>84.949754622088733</v>
      </c>
      <c r="AC113" s="455">
        <f t="shared" si="6"/>
        <v>453.30805406915835</v>
      </c>
      <c r="AD113" s="455">
        <f t="shared" si="6"/>
        <v>-10.416850716759916</v>
      </c>
      <c r="AE113" s="479">
        <f t="shared" si="6"/>
        <v>682.78365966782405</v>
      </c>
      <c r="AF113" s="463">
        <f t="shared" si="6"/>
        <v>12941.823871885506</v>
      </c>
      <c r="AH113" s="18"/>
      <c r="AI113" s="104"/>
      <c r="AJ113" s="18"/>
      <c r="AK113" s="104"/>
      <c r="AL113"/>
      <c r="AM113"/>
      <c r="AO113" s="465"/>
      <c r="AP113" s="465"/>
    </row>
    <row r="114" spans="1:42" ht="12.75" customHeight="1" x14ac:dyDescent="0.2">
      <c r="A114" s="913" t="s">
        <v>86</v>
      </c>
      <c r="B114" s="41" t="s">
        <v>87</v>
      </c>
      <c r="C114" s="52"/>
      <c r="D114" s="454"/>
      <c r="E114" s="451">
        <v>0</v>
      </c>
      <c r="F114" s="451"/>
      <c r="G114" s="871">
        <v>1495.5908451486666</v>
      </c>
      <c r="H114" s="481"/>
      <c r="I114" s="457"/>
      <c r="J114" s="457"/>
      <c r="K114" s="457"/>
      <c r="L114" s="482"/>
      <c r="M114" s="459"/>
      <c r="N114" s="764">
        <f t="shared" ref="N114:N126" si="7">SUM(G114:M114)</f>
        <v>1495.5908451486666</v>
      </c>
      <c r="O114" s="451"/>
      <c r="P114" s="483">
        <f t="shared" ref="P114:P126" si="8">D114+E114+F114+N114+O114</f>
        <v>1495.5908451486666</v>
      </c>
      <c r="Q114" s="484"/>
      <c r="R114" s="485"/>
      <c r="S114" s="486"/>
      <c r="T114" s="879">
        <v>3.4428029000000002</v>
      </c>
      <c r="U114" s="466">
        <f>SUM(R114:T114)</f>
        <v>3.4428029000000002</v>
      </c>
      <c r="V114" s="485"/>
      <c r="W114" s="457"/>
      <c r="X114" s="873">
        <v>14.885820921777821</v>
      </c>
      <c r="Y114" s="457"/>
      <c r="Z114" s="457"/>
      <c r="AA114" s="457"/>
      <c r="AB114" s="879">
        <v>14.56775110300871</v>
      </c>
      <c r="AC114" s="466">
        <f>SUM(V114:AB114)</f>
        <v>29.453572024786531</v>
      </c>
      <c r="AD114" s="466">
        <v>13.745942853448215</v>
      </c>
      <c r="AE114" s="487">
        <f t="shared" ref="AE114:AE126" si="9">Q114+U114+AC114+AD114</f>
        <v>46.642317778234741</v>
      </c>
      <c r="AF114" s="464">
        <f t="shared" ref="AF114:AF129" si="10">P114+AE114</f>
        <v>1542.2331629269013</v>
      </c>
      <c r="AO114" s="465"/>
    </row>
    <row r="115" spans="1:42" x14ac:dyDescent="0.2">
      <c r="A115" s="914"/>
      <c r="B115" s="41" t="s">
        <v>88</v>
      </c>
      <c r="C115" s="52"/>
      <c r="D115" s="454"/>
      <c r="E115" s="451">
        <v>0</v>
      </c>
      <c r="F115" s="451"/>
      <c r="G115" s="480"/>
      <c r="H115" s="873">
        <v>236.00914272072083</v>
      </c>
      <c r="I115" s="457"/>
      <c r="J115" s="457"/>
      <c r="K115" s="457"/>
      <c r="L115" s="482"/>
      <c r="M115" s="879">
        <v>388.32639574848872</v>
      </c>
      <c r="N115" s="764">
        <f t="shared" si="7"/>
        <v>624.3355384692095</v>
      </c>
      <c r="O115" s="451"/>
      <c r="P115" s="483">
        <f t="shared" si="8"/>
        <v>624.3355384692095</v>
      </c>
      <c r="Q115" s="484"/>
      <c r="R115" s="485"/>
      <c r="S115" s="486"/>
      <c r="T115" s="879">
        <v>1.3920673000000001</v>
      </c>
      <c r="U115" s="466">
        <f t="shared" ref="U115:U126" si="11">SUM(R115:T115)</f>
        <v>1.3920673000000001</v>
      </c>
      <c r="V115" s="485"/>
      <c r="W115" s="873">
        <v>87.542537122015531</v>
      </c>
      <c r="X115" s="457"/>
      <c r="Y115" s="457"/>
      <c r="Z115" s="457"/>
      <c r="AA115" s="457"/>
      <c r="AB115" s="462"/>
      <c r="AC115" s="466">
        <f t="shared" ref="AC115:AC129" si="12">SUM(V115:AB115)</f>
        <v>87.542537122015531</v>
      </c>
      <c r="AD115" s="466">
        <v>13.961832769085886</v>
      </c>
      <c r="AE115" s="487">
        <f t="shared" si="9"/>
        <v>102.89643719110141</v>
      </c>
      <c r="AF115" s="464">
        <f t="shared" si="10"/>
        <v>727.23197566031092</v>
      </c>
      <c r="AO115" s="465"/>
    </row>
    <row r="116" spans="1:42" x14ac:dyDescent="0.2">
      <c r="A116" s="914"/>
      <c r="B116" s="41" t="s">
        <v>89</v>
      </c>
      <c r="C116" s="59"/>
      <c r="D116" s="454"/>
      <c r="E116" s="466">
        <v>35.034944579999994</v>
      </c>
      <c r="F116" s="451"/>
      <c r="G116" s="871">
        <v>576.3600361382355</v>
      </c>
      <c r="H116" s="481"/>
      <c r="I116" s="457"/>
      <c r="J116" s="457"/>
      <c r="K116" s="457"/>
      <c r="L116" s="482"/>
      <c r="M116" s="459"/>
      <c r="N116" s="764">
        <f t="shared" si="7"/>
        <v>576.3600361382355</v>
      </c>
      <c r="O116" s="451"/>
      <c r="P116" s="483">
        <f t="shared" si="8"/>
        <v>611.3949807182355</v>
      </c>
      <c r="Q116" s="484"/>
      <c r="R116" s="485"/>
      <c r="S116" s="486"/>
      <c r="T116" s="879">
        <v>1.1996626310509173</v>
      </c>
      <c r="U116" s="466">
        <f t="shared" si="11"/>
        <v>1.1996626310509173</v>
      </c>
      <c r="V116" s="485"/>
      <c r="W116" s="457"/>
      <c r="X116" s="457"/>
      <c r="Y116" s="457"/>
      <c r="Z116" s="457"/>
      <c r="AA116" s="457"/>
      <c r="AB116" s="462"/>
      <c r="AC116" s="466">
        <f t="shared" si="12"/>
        <v>0</v>
      </c>
      <c r="AD116" s="466">
        <v>10.982105013689143</v>
      </c>
      <c r="AE116" s="487">
        <f t="shared" si="9"/>
        <v>12.181767644740059</v>
      </c>
      <c r="AF116" s="464">
        <f t="shared" si="10"/>
        <v>623.57674836297554</v>
      </c>
      <c r="AO116" s="465"/>
    </row>
    <row r="117" spans="1:42" x14ac:dyDescent="0.2">
      <c r="A117" s="914"/>
      <c r="B117" s="41" t="s">
        <v>90</v>
      </c>
      <c r="C117" s="59"/>
      <c r="D117" s="454"/>
      <c r="E117" s="466">
        <v>286.66861999999998</v>
      </c>
      <c r="F117" s="451"/>
      <c r="G117" s="871">
        <v>284.6804627703068</v>
      </c>
      <c r="H117" s="481"/>
      <c r="I117" s="457"/>
      <c r="J117" s="873">
        <v>1486.9704612236364</v>
      </c>
      <c r="K117" s="457"/>
      <c r="L117" s="482"/>
      <c r="M117" s="459"/>
      <c r="N117" s="764">
        <f t="shared" si="7"/>
        <v>1771.6509239939433</v>
      </c>
      <c r="O117" s="451"/>
      <c r="P117" s="483">
        <f t="shared" si="8"/>
        <v>2058.3195439939432</v>
      </c>
      <c r="Q117" s="484"/>
      <c r="R117" s="485"/>
      <c r="S117" s="486"/>
      <c r="T117" s="879">
        <v>-0.18715266819500012</v>
      </c>
      <c r="U117" s="466">
        <f t="shared" si="11"/>
        <v>-0.18715266819500012</v>
      </c>
      <c r="V117" s="485"/>
      <c r="W117" s="457"/>
      <c r="X117" s="457"/>
      <c r="Y117" s="457"/>
      <c r="Z117" s="457"/>
      <c r="AA117" s="457"/>
      <c r="AB117" s="462"/>
      <c r="AC117" s="466">
        <f t="shared" si="12"/>
        <v>0</v>
      </c>
      <c r="AD117" s="466">
        <v>-18.827670162821189</v>
      </c>
      <c r="AE117" s="487">
        <f t="shared" si="9"/>
        <v>-19.01482283101619</v>
      </c>
      <c r="AF117" s="464">
        <f t="shared" si="10"/>
        <v>2039.3047211629271</v>
      </c>
      <c r="AO117" s="465"/>
    </row>
    <row r="118" spans="1:42" x14ac:dyDescent="0.2">
      <c r="A118" s="914"/>
      <c r="B118" s="41" t="s">
        <v>91</v>
      </c>
      <c r="C118" s="59"/>
      <c r="D118" s="454"/>
      <c r="E118" s="466">
        <v>39.817826615000001</v>
      </c>
      <c r="F118" s="451"/>
      <c r="G118" s="871">
        <v>653.27384232431564</v>
      </c>
      <c r="H118" s="481"/>
      <c r="I118" s="457"/>
      <c r="J118" s="457"/>
      <c r="K118" s="457"/>
      <c r="L118" s="482"/>
      <c r="M118" s="459"/>
      <c r="N118" s="764">
        <f t="shared" si="7"/>
        <v>653.27384232431564</v>
      </c>
      <c r="O118" s="451"/>
      <c r="P118" s="483">
        <f t="shared" si="8"/>
        <v>693.0916689393157</v>
      </c>
      <c r="Q118" s="484"/>
      <c r="R118" s="485"/>
      <c r="S118" s="486"/>
      <c r="T118" s="879">
        <v>-3.0884381602639737</v>
      </c>
      <c r="U118" s="466">
        <f t="shared" si="11"/>
        <v>-3.0884381602639737</v>
      </c>
      <c r="V118" s="485"/>
      <c r="W118" s="457"/>
      <c r="X118" s="457"/>
      <c r="Y118" s="457"/>
      <c r="Z118" s="457"/>
      <c r="AA118" s="457"/>
      <c r="AB118" s="462"/>
      <c r="AC118" s="466">
        <f t="shared" si="12"/>
        <v>0</v>
      </c>
      <c r="AD118" s="466">
        <v>11.602113887049374</v>
      </c>
      <c r="AE118" s="487">
        <f t="shared" si="9"/>
        <v>8.5136757267854009</v>
      </c>
      <c r="AF118" s="464">
        <f t="shared" si="10"/>
        <v>701.60534466610113</v>
      </c>
      <c r="AO118" s="465"/>
    </row>
    <row r="119" spans="1:42" x14ac:dyDescent="0.2">
      <c r="A119" s="914"/>
      <c r="B119" s="41" t="s">
        <v>92</v>
      </c>
      <c r="C119" s="59"/>
      <c r="D119" s="453"/>
      <c r="E119" s="466">
        <v>7.2394663700000006</v>
      </c>
      <c r="F119" s="451"/>
      <c r="G119" s="871">
        <v>714.23174338492834</v>
      </c>
      <c r="H119" s="481"/>
      <c r="I119" s="457"/>
      <c r="J119" s="457"/>
      <c r="K119" s="457"/>
      <c r="L119" s="482"/>
      <c r="M119" s="459"/>
      <c r="N119" s="764">
        <f t="shared" si="7"/>
        <v>714.23174338492834</v>
      </c>
      <c r="O119" s="451"/>
      <c r="P119" s="483">
        <f t="shared" si="8"/>
        <v>721.47120975492828</v>
      </c>
      <c r="Q119" s="484"/>
      <c r="R119" s="485"/>
      <c r="S119" s="486"/>
      <c r="T119" s="879">
        <v>10.118124599999998</v>
      </c>
      <c r="U119" s="466">
        <f t="shared" si="11"/>
        <v>10.118124599999998</v>
      </c>
      <c r="V119" s="485"/>
      <c r="W119" s="457"/>
      <c r="X119" s="457"/>
      <c r="Y119" s="457"/>
      <c r="Z119" s="457"/>
      <c r="AA119" s="457"/>
      <c r="AB119" s="462"/>
      <c r="AC119" s="466">
        <f t="shared" si="12"/>
        <v>0</v>
      </c>
      <c r="AD119" s="466">
        <v>6.3612613263251259</v>
      </c>
      <c r="AE119" s="487">
        <f t="shared" si="9"/>
        <v>16.479385926325122</v>
      </c>
      <c r="AF119" s="464">
        <f t="shared" si="10"/>
        <v>737.95059568125339</v>
      </c>
      <c r="AO119" s="465"/>
    </row>
    <row r="120" spans="1:42" x14ac:dyDescent="0.2">
      <c r="A120" s="914"/>
      <c r="B120" s="41" t="s">
        <v>93</v>
      </c>
      <c r="C120" s="59"/>
      <c r="D120" s="454"/>
      <c r="E120" s="466">
        <v>79.150437688240999</v>
      </c>
      <c r="F120" s="451"/>
      <c r="G120" s="871">
        <v>959.13470190828821</v>
      </c>
      <c r="H120" s="481"/>
      <c r="I120" s="457"/>
      <c r="J120" s="457"/>
      <c r="K120" s="457"/>
      <c r="L120" s="482"/>
      <c r="M120" s="879">
        <v>900.21117604847086</v>
      </c>
      <c r="N120" s="764">
        <f t="shared" si="7"/>
        <v>1859.3458779567591</v>
      </c>
      <c r="O120" s="451"/>
      <c r="P120" s="483">
        <f t="shared" si="8"/>
        <v>1938.4963156450001</v>
      </c>
      <c r="Q120" s="484"/>
      <c r="R120" s="485"/>
      <c r="S120" s="486"/>
      <c r="T120" s="879">
        <v>-8.6706492445064134E-2</v>
      </c>
      <c r="U120" s="466">
        <f t="shared" si="11"/>
        <v>-8.6706492445064134E-2</v>
      </c>
      <c r="V120" s="485"/>
      <c r="W120" s="873"/>
      <c r="X120" s="873"/>
      <c r="Y120" s="873"/>
      <c r="Z120" s="873"/>
      <c r="AA120" s="873"/>
      <c r="AB120" s="879">
        <v>70.382003519080016</v>
      </c>
      <c r="AC120" s="466">
        <f t="shared" si="12"/>
        <v>70.382003519080016</v>
      </c>
      <c r="AD120" s="466">
        <v>-40.267973118498922</v>
      </c>
      <c r="AE120" s="487">
        <f t="shared" si="9"/>
        <v>30.027323908136033</v>
      </c>
      <c r="AF120" s="464">
        <f t="shared" si="10"/>
        <v>1968.523639553136</v>
      </c>
      <c r="AO120" s="465"/>
    </row>
    <row r="121" spans="1:42" x14ac:dyDescent="0.2">
      <c r="A121" s="914"/>
      <c r="B121" s="41" t="s">
        <v>94</v>
      </c>
      <c r="C121" s="59"/>
      <c r="D121" s="454"/>
      <c r="E121" s="466">
        <v>0</v>
      </c>
      <c r="F121" s="451"/>
      <c r="G121" s="871">
        <v>362.79068297850995</v>
      </c>
      <c r="H121" s="481"/>
      <c r="I121" s="457"/>
      <c r="J121" s="457"/>
      <c r="K121" s="457"/>
      <c r="L121" s="482"/>
      <c r="M121" s="459"/>
      <c r="N121" s="764">
        <f t="shared" si="7"/>
        <v>362.79068297850995</v>
      </c>
      <c r="O121" s="451"/>
      <c r="P121" s="483">
        <f t="shared" si="8"/>
        <v>362.79068297850995</v>
      </c>
      <c r="Q121" s="484"/>
      <c r="R121" s="485"/>
      <c r="S121" s="486"/>
      <c r="T121" s="879">
        <v>-8.0832533045815294E-2</v>
      </c>
      <c r="U121" s="466">
        <f t="shared" si="11"/>
        <v>-8.0832533045815294E-2</v>
      </c>
      <c r="V121" s="485"/>
      <c r="W121" s="873"/>
      <c r="X121" s="873"/>
      <c r="Y121" s="873"/>
      <c r="Z121" s="873"/>
      <c r="AA121" s="873"/>
      <c r="AB121" s="879"/>
      <c r="AC121" s="466">
        <f t="shared" si="12"/>
        <v>0</v>
      </c>
      <c r="AD121" s="466">
        <v>-0.7180748666801956</v>
      </c>
      <c r="AE121" s="487">
        <f t="shared" si="9"/>
        <v>-0.79890739972601088</v>
      </c>
      <c r="AF121" s="464">
        <f t="shared" si="10"/>
        <v>361.99177557878392</v>
      </c>
      <c r="AO121" s="465"/>
    </row>
    <row r="122" spans="1:42" x14ac:dyDescent="0.2">
      <c r="A122" s="914"/>
      <c r="B122" s="41" t="s">
        <v>95</v>
      </c>
      <c r="C122" s="59"/>
      <c r="D122" s="454"/>
      <c r="E122" s="466">
        <v>59.044017750000009</v>
      </c>
      <c r="F122" s="451"/>
      <c r="G122" s="871">
        <v>616.06420049478913</v>
      </c>
      <c r="H122" s="481"/>
      <c r="I122" s="457"/>
      <c r="J122" s="457"/>
      <c r="K122" s="457"/>
      <c r="L122" s="482"/>
      <c r="M122" s="459"/>
      <c r="N122" s="764">
        <f t="shared" si="7"/>
        <v>616.06420049478913</v>
      </c>
      <c r="O122" s="451"/>
      <c r="P122" s="483">
        <f t="shared" si="8"/>
        <v>675.1082182447891</v>
      </c>
      <c r="Q122" s="484"/>
      <c r="R122" s="485"/>
      <c r="S122" s="486"/>
      <c r="T122" s="879">
        <v>0.90270946134720065</v>
      </c>
      <c r="U122" s="466">
        <f t="shared" si="11"/>
        <v>0.90270946134720065</v>
      </c>
      <c r="V122" s="485"/>
      <c r="W122" s="873"/>
      <c r="X122" s="873"/>
      <c r="Y122" s="873"/>
      <c r="Z122" s="873"/>
      <c r="AA122" s="873">
        <v>199.02597140327626</v>
      </c>
      <c r="AB122" s="879"/>
      <c r="AC122" s="466">
        <f t="shared" si="12"/>
        <v>199.02597140327626</v>
      </c>
      <c r="AD122" s="466">
        <v>-6.4929567248092495</v>
      </c>
      <c r="AE122" s="487">
        <f t="shared" si="9"/>
        <v>193.4357241398142</v>
      </c>
      <c r="AF122" s="464">
        <f t="shared" si="10"/>
        <v>868.54394238460327</v>
      </c>
      <c r="AO122" s="465"/>
    </row>
    <row r="123" spans="1:42" x14ac:dyDescent="0.2">
      <c r="A123" s="914"/>
      <c r="B123" s="41" t="s">
        <v>96</v>
      </c>
      <c r="C123" s="59"/>
      <c r="D123" s="454"/>
      <c r="E123" s="466">
        <v>0</v>
      </c>
      <c r="F123" s="451"/>
      <c r="G123" s="871">
        <v>342.42697413144947</v>
      </c>
      <c r="H123" s="481"/>
      <c r="I123" s="457"/>
      <c r="J123" s="457"/>
      <c r="K123" s="457"/>
      <c r="L123" s="482"/>
      <c r="M123" s="459"/>
      <c r="N123" s="764">
        <f t="shared" si="7"/>
        <v>342.42697413144947</v>
      </c>
      <c r="O123" s="451"/>
      <c r="P123" s="483">
        <f t="shared" si="8"/>
        <v>342.42697413144947</v>
      </c>
      <c r="Q123" s="484"/>
      <c r="R123" s="485"/>
      <c r="S123" s="486"/>
      <c r="T123" s="879">
        <v>0</v>
      </c>
      <c r="U123" s="466">
        <f t="shared" si="11"/>
        <v>0</v>
      </c>
      <c r="V123" s="485"/>
      <c r="W123" s="873"/>
      <c r="X123" s="873"/>
      <c r="Y123" s="873"/>
      <c r="Z123" s="873"/>
      <c r="AA123" s="873"/>
      <c r="AB123" s="879"/>
      <c r="AC123" s="466">
        <f t="shared" si="12"/>
        <v>0</v>
      </c>
      <c r="AD123" s="466">
        <v>1.8161785917110973</v>
      </c>
      <c r="AE123" s="487">
        <f t="shared" si="9"/>
        <v>1.8161785917110973</v>
      </c>
      <c r="AF123" s="464">
        <f t="shared" si="10"/>
        <v>344.24315272316056</v>
      </c>
      <c r="AO123" s="465"/>
    </row>
    <row r="124" spans="1:42" x14ac:dyDescent="0.2">
      <c r="A124" s="914"/>
      <c r="B124" s="41" t="s">
        <v>97</v>
      </c>
      <c r="C124" s="59"/>
      <c r="D124" s="454"/>
      <c r="E124" s="466">
        <v>0</v>
      </c>
      <c r="F124" s="451"/>
      <c r="G124" s="871">
        <v>786.32552582704693</v>
      </c>
      <c r="H124" s="481"/>
      <c r="I124" s="457"/>
      <c r="J124" s="457"/>
      <c r="K124" s="457"/>
      <c r="L124" s="482"/>
      <c r="M124" s="459"/>
      <c r="N124" s="764">
        <f t="shared" si="7"/>
        <v>786.32552582704693</v>
      </c>
      <c r="O124" s="451"/>
      <c r="P124" s="483">
        <f t="shared" si="8"/>
        <v>786.32552582704693</v>
      </c>
      <c r="Q124" s="484"/>
      <c r="R124" s="485"/>
      <c r="S124" s="486"/>
      <c r="T124" s="879">
        <v>-0.86970863844826396</v>
      </c>
      <c r="U124" s="466">
        <f t="shared" si="11"/>
        <v>-0.86970863844826396</v>
      </c>
      <c r="V124" s="485"/>
      <c r="W124" s="873"/>
      <c r="X124" s="873"/>
      <c r="Y124" s="873"/>
      <c r="Z124" s="873"/>
      <c r="AA124" s="873"/>
      <c r="AB124" s="879"/>
      <c r="AC124" s="466">
        <f t="shared" si="12"/>
        <v>0</v>
      </c>
      <c r="AD124" s="466">
        <v>4.5320300222040384</v>
      </c>
      <c r="AE124" s="487">
        <f t="shared" si="9"/>
        <v>3.6623213837557742</v>
      </c>
      <c r="AF124" s="464">
        <f t="shared" si="10"/>
        <v>789.98784721080267</v>
      </c>
      <c r="AO124" s="465"/>
    </row>
    <row r="125" spans="1:42" x14ac:dyDescent="0.2">
      <c r="A125" s="914"/>
      <c r="B125" s="41" t="s">
        <v>98</v>
      </c>
      <c r="C125" s="59"/>
      <c r="D125" s="454"/>
      <c r="E125" s="466">
        <v>366.70772662387969</v>
      </c>
      <c r="F125" s="451"/>
      <c r="G125" s="871">
        <v>565.15019074270708</v>
      </c>
      <c r="H125" s="481"/>
      <c r="I125" s="457"/>
      <c r="J125" s="457"/>
      <c r="K125" s="457"/>
      <c r="L125" s="482"/>
      <c r="M125" s="459"/>
      <c r="N125" s="764">
        <f t="shared" si="7"/>
        <v>565.15019074270708</v>
      </c>
      <c r="O125" s="451"/>
      <c r="P125" s="483">
        <f t="shared" si="8"/>
        <v>931.85791736658678</v>
      </c>
      <c r="Q125" s="484"/>
      <c r="R125" s="871">
        <v>237.83579331542558</v>
      </c>
      <c r="S125" s="486"/>
      <c r="T125" s="879">
        <v>-10.685865400000001</v>
      </c>
      <c r="U125" s="466">
        <f t="shared" si="11"/>
        <v>227.14992791542556</v>
      </c>
      <c r="V125" s="485"/>
      <c r="W125" s="873">
        <v>51.592570000000002</v>
      </c>
      <c r="X125" s="873"/>
      <c r="Y125" s="873"/>
      <c r="Z125" s="873">
        <v>15.311399999999999</v>
      </c>
      <c r="AA125" s="873"/>
      <c r="AB125" s="879"/>
      <c r="AC125" s="466">
        <f t="shared" si="12"/>
        <v>66.903970000000001</v>
      </c>
      <c r="AD125" s="466">
        <v>-7.1116403074632402</v>
      </c>
      <c r="AE125" s="487">
        <f t="shared" si="9"/>
        <v>286.94225760796235</v>
      </c>
      <c r="AF125" s="464">
        <f t="shared" si="10"/>
        <v>1218.800174974549</v>
      </c>
      <c r="AO125" s="465"/>
    </row>
    <row r="126" spans="1:42" x14ac:dyDescent="0.2">
      <c r="A126" s="58"/>
      <c r="B126" s="41" t="s">
        <v>99</v>
      </c>
      <c r="C126" s="59"/>
      <c r="D126" s="454"/>
      <c r="E126" s="466">
        <v>1017.830791</v>
      </c>
      <c r="F126" s="451"/>
      <c r="G126" s="480"/>
      <c r="H126" s="481"/>
      <c r="I126" s="457"/>
      <c r="J126" s="457"/>
      <c r="K126" s="457"/>
      <c r="L126" s="482"/>
      <c r="M126" s="459"/>
      <c r="N126" s="460">
        <f t="shared" si="7"/>
        <v>0</v>
      </c>
      <c r="O126" s="451"/>
      <c r="P126" s="483">
        <f t="shared" si="8"/>
        <v>1017.830791</v>
      </c>
      <c r="Q126" s="484"/>
      <c r="R126" s="485"/>
      <c r="S126" s="486"/>
      <c r="T126" s="462"/>
      <c r="U126" s="466">
        <f t="shared" si="11"/>
        <v>0</v>
      </c>
      <c r="V126" s="485"/>
      <c r="W126" s="457"/>
      <c r="X126" s="457"/>
      <c r="Y126" s="457"/>
      <c r="Z126" s="457"/>
      <c r="AA126" s="457"/>
      <c r="AB126" s="462"/>
      <c r="AC126" s="451">
        <f t="shared" si="12"/>
        <v>0</v>
      </c>
      <c r="AD126" s="451"/>
      <c r="AE126" s="487">
        <f t="shared" si="9"/>
        <v>0</v>
      </c>
      <c r="AF126" s="464">
        <f t="shared" si="10"/>
        <v>1017.830791</v>
      </c>
      <c r="AO126" s="465"/>
    </row>
    <row r="127" spans="1:42" x14ac:dyDescent="0.2">
      <c r="A127" s="43"/>
      <c r="B127" s="41"/>
      <c r="C127" s="59"/>
      <c r="D127" s="454"/>
      <c r="E127" s="451"/>
      <c r="F127" s="451"/>
      <c r="G127" s="480"/>
      <c r="H127" s="481"/>
      <c r="I127" s="457"/>
      <c r="J127" s="457"/>
      <c r="K127" s="457"/>
      <c r="L127" s="482"/>
      <c r="M127" s="459"/>
      <c r="N127" s="460"/>
      <c r="O127" s="451"/>
      <c r="P127" s="483"/>
      <c r="Q127" s="554"/>
      <c r="R127" s="555"/>
      <c r="S127" s="556"/>
      <c r="T127" s="557"/>
      <c r="U127" s="770"/>
      <c r="V127" s="555"/>
      <c r="W127" s="558"/>
      <c r="X127" s="558"/>
      <c r="Y127" s="558"/>
      <c r="Z127" s="558"/>
      <c r="AA127" s="558"/>
      <c r="AB127" s="557"/>
      <c r="AC127" s="559"/>
      <c r="AD127" s="559"/>
      <c r="AE127" s="607"/>
      <c r="AF127" s="608"/>
      <c r="AO127" s="465"/>
    </row>
    <row r="128" spans="1:42" x14ac:dyDescent="0.2">
      <c r="A128" s="40" t="s">
        <v>100</v>
      </c>
      <c r="B128" s="60"/>
      <c r="C128" s="52"/>
      <c r="D128" s="877">
        <v>263.1291306494503</v>
      </c>
      <c r="E128" s="609"/>
      <c r="F128" s="609"/>
      <c r="G128" s="610"/>
      <c r="H128" s="611"/>
      <c r="I128" s="612"/>
      <c r="J128" s="612"/>
      <c r="K128" s="612"/>
      <c r="L128" s="613"/>
      <c r="M128" s="614"/>
      <c r="N128" s="455">
        <f>SUM(G128:M128)</f>
        <v>0</v>
      </c>
      <c r="O128" s="609"/>
      <c r="P128" s="475">
        <f>D128+E128+F128+N128+O128</f>
        <v>263.1291306494503</v>
      </c>
      <c r="Q128" s="615"/>
      <c r="R128" s="894">
        <v>3.7710000000000004</v>
      </c>
      <c r="S128" s="617"/>
      <c r="T128" s="895">
        <v>-59.49683519532649</v>
      </c>
      <c r="U128" s="771">
        <f>SUM(R128:T128)</f>
        <v>-55.725835195326489</v>
      </c>
      <c r="V128" s="616"/>
      <c r="W128" s="612"/>
      <c r="X128" s="612"/>
      <c r="Y128" s="612"/>
      <c r="Z128" s="612"/>
      <c r="AA128" s="612"/>
      <c r="AB128" s="618"/>
      <c r="AC128" s="609">
        <f t="shared" si="12"/>
        <v>0</v>
      </c>
      <c r="AD128" s="609"/>
      <c r="AE128" s="619">
        <f>Q128+U128+AC128+AD128</f>
        <v>-55.725835195326489</v>
      </c>
      <c r="AF128" s="463">
        <f t="shared" si="10"/>
        <v>207.40329545412382</v>
      </c>
      <c r="AO128" s="465"/>
      <c r="AP128" s="465"/>
    </row>
    <row r="129" spans="1:42" x14ac:dyDescent="0.2">
      <c r="A129" s="40" t="s">
        <v>101</v>
      </c>
      <c r="B129" s="60"/>
      <c r="C129" s="52"/>
      <c r="D129" s="500"/>
      <c r="E129" s="771">
        <v>2574.5130546397927</v>
      </c>
      <c r="F129" s="609"/>
      <c r="G129" s="610"/>
      <c r="H129" s="611"/>
      <c r="I129" s="878">
        <v>448.36737101601847</v>
      </c>
      <c r="J129" s="612"/>
      <c r="K129" s="612"/>
      <c r="L129" s="613"/>
      <c r="M129" s="614"/>
      <c r="N129" s="772">
        <f>SUM(G129:M129)</f>
        <v>448.36737101601847</v>
      </c>
      <c r="O129" s="609"/>
      <c r="P129" s="475">
        <f>D129+E129+F129+N129+O129</f>
        <v>3022.880425655811</v>
      </c>
      <c r="Q129" s="615"/>
      <c r="R129" s="894">
        <v>-8.2938524718292168</v>
      </c>
      <c r="S129" s="617"/>
      <c r="T129" s="895">
        <v>-13.686573183981523</v>
      </c>
      <c r="U129" s="771">
        <f>SUM(R129:T129)</f>
        <v>-21.980425655810741</v>
      </c>
      <c r="V129" s="616"/>
      <c r="W129" s="612"/>
      <c r="X129" s="612"/>
      <c r="Y129" s="612"/>
      <c r="Z129" s="612"/>
      <c r="AA129" s="612"/>
      <c r="AB129" s="618"/>
      <c r="AC129" s="609">
        <f t="shared" si="12"/>
        <v>0</v>
      </c>
      <c r="AD129" s="609"/>
      <c r="AE129" s="619">
        <f>Q129+U129+AC129+AD129</f>
        <v>-21.980425655810741</v>
      </c>
      <c r="AF129" s="463">
        <f t="shared" si="10"/>
        <v>3000.9</v>
      </c>
      <c r="AO129" s="465"/>
      <c r="AP129" s="465"/>
    </row>
    <row r="130" spans="1:42" x14ac:dyDescent="0.2">
      <c r="A130" s="40"/>
      <c r="B130" s="51"/>
      <c r="C130" s="52"/>
      <c r="D130" s="454"/>
      <c r="E130" s="451"/>
      <c r="F130" s="451"/>
      <c r="G130" s="480"/>
      <c r="H130" s="481"/>
      <c r="I130" s="457"/>
      <c r="J130" s="457"/>
      <c r="K130" s="457"/>
      <c r="L130" s="482"/>
      <c r="M130" s="459"/>
      <c r="N130" s="460"/>
      <c r="O130" s="451"/>
      <c r="P130" s="483"/>
      <c r="Q130" s="554"/>
      <c r="R130" s="555"/>
      <c r="S130" s="556"/>
      <c r="T130" s="557"/>
      <c r="U130" s="559"/>
      <c r="V130" s="555"/>
      <c r="W130" s="558"/>
      <c r="X130" s="558"/>
      <c r="Y130" s="558"/>
      <c r="Z130" s="558"/>
      <c r="AA130" s="558"/>
      <c r="AB130" s="557"/>
      <c r="AC130" s="559"/>
      <c r="AD130" s="559"/>
      <c r="AE130" s="607"/>
      <c r="AF130" s="560"/>
    </row>
    <row r="131" spans="1:42" s="2" customFormat="1" x14ac:dyDescent="0.2">
      <c r="A131" s="61" t="s">
        <v>102</v>
      </c>
      <c r="B131" s="62"/>
      <c r="C131" s="63"/>
      <c r="D131" s="110">
        <f>D133+D141+D147</f>
        <v>1684.884251570599</v>
      </c>
      <c r="E131" s="111">
        <f t="shared" ref="E131:AF131" si="13">E133+E141+E147</f>
        <v>306.04711372000008</v>
      </c>
      <c r="F131" s="111">
        <f t="shared" si="13"/>
        <v>1998.5927442305522</v>
      </c>
      <c r="G131" s="112">
        <f t="shared" si="13"/>
        <v>0</v>
      </c>
      <c r="H131" s="113">
        <f t="shared" si="13"/>
        <v>0</v>
      </c>
      <c r="I131" s="113">
        <f t="shared" si="13"/>
        <v>0</v>
      </c>
      <c r="J131" s="113">
        <f t="shared" si="13"/>
        <v>34.114939611536016</v>
      </c>
      <c r="K131" s="113">
        <f t="shared" si="13"/>
        <v>0</v>
      </c>
      <c r="L131" s="620">
        <f t="shared" si="13"/>
        <v>0</v>
      </c>
      <c r="M131" s="114">
        <f t="shared" si="13"/>
        <v>43.435342855657566</v>
      </c>
      <c r="N131" s="111">
        <f t="shared" si="13"/>
        <v>77.550282467193583</v>
      </c>
      <c r="O131" s="115">
        <f t="shared" si="13"/>
        <v>0</v>
      </c>
      <c r="P131" s="116">
        <f t="shared" si="13"/>
        <v>4067.0743919883448</v>
      </c>
      <c r="Q131" s="117">
        <f t="shared" si="13"/>
        <v>0</v>
      </c>
      <c r="R131" s="118">
        <f t="shared" si="13"/>
        <v>0</v>
      </c>
      <c r="S131" s="621">
        <f t="shared" si="13"/>
        <v>0</v>
      </c>
      <c r="T131" s="119">
        <f t="shared" si="13"/>
        <v>14</v>
      </c>
      <c r="U131" s="115">
        <f t="shared" si="13"/>
        <v>14</v>
      </c>
      <c r="V131" s="118">
        <f t="shared" si="13"/>
        <v>0</v>
      </c>
      <c r="W131" s="120">
        <f t="shared" si="13"/>
        <v>0</v>
      </c>
      <c r="X131" s="120">
        <f t="shared" si="13"/>
        <v>14.1883</v>
      </c>
      <c r="Y131" s="120">
        <f t="shared" si="13"/>
        <v>0</v>
      </c>
      <c r="Z131" s="120">
        <f t="shared" si="13"/>
        <v>0</v>
      </c>
      <c r="AA131" s="120">
        <f t="shared" si="13"/>
        <v>0</v>
      </c>
      <c r="AB131" s="119">
        <f t="shared" si="13"/>
        <v>3.010361600410707</v>
      </c>
      <c r="AC131" s="115">
        <f t="shared" si="13"/>
        <v>17.198661600410706</v>
      </c>
      <c r="AD131" s="115">
        <f t="shared" si="13"/>
        <v>94.70229505317765</v>
      </c>
      <c r="AE131" s="121">
        <f t="shared" si="13"/>
        <v>125.90095665358837</v>
      </c>
      <c r="AF131" s="122">
        <f t="shared" si="13"/>
        <v>4192.9753486419322</v>
      </c>
      <c r="AH131" s="18"/>
      <c r="AI131"/>
      <c r="AJ131" s="17"/>
      <c r="AK131"/>
      <c r="AL131"/>
      <c r="AM131"/>
      <c r="AN131"/>
      <c r="AO131" s="465"/>
      <c r="AP131" s="465"/>
    </row>
    <row r="132" spans="1:42" s="2" customFormat="1" x14ac:dyDescent="0.2">
      <c r="A132" s="43"/>
      <c r="B132" s="44"/>
      <c r="C132" s="45"/>
      <c r="D132" s="123"/>
      <c r="E132" s="124"/>
      <c r="F132" s="124"/>
      <c r="G132" s="109"/>
      <c r="H132" s="125"/>
      <c r="I132" s="126"/>
      <c r="J132" s="126"/>
      <c r="K132" s="126"/>
      <c r="L132" s="408"/>
      <c r="M132" s="127"/>
      <c r="N132" s="124"/>
      <c r="O132" s="128"/>
      <c r="P132" s="129"/>
      <c r="Q132" s="130"/>
      <c r="R132" s="131"/>
      <c r="S132" s="622"/>
      <c r="T132" s="132"/>
      <c r="U132" s="128"/>
      <c r="V132" s="131"/>
      <c r="W132" s="133"/>
      <c r="X132" s="133"/>
      <c r="Y132" s="133"/>
      <c r="Z132" s="133"/>
      <c r="AA132" s="133"/>
      <c r="AB132" s="132"/>
      <c r="AC132" s="128"/>
      <c r="AD132" s="128"/>
      <c r="AE132" s="134"/>
      <c r="AF132" s="135"/>
      <c r="AH132"/>
      <c r="AI132"/>
      <c r="AJ132"/>
      <c r="AK132"/>
      <c r="AL132"/>
      <c r="AM132"/>
      <c r="AN132"/>
      <c r="AO132" s="465"/>
    </row>
    <row r="133" spans="1:42" s="10" customFormat="1" x14ac:dyDescent="0.2">
      <c r="A133" s="40" t="s">
        <v>103</v>
      </c>
      <c r="B133" s="41" t="s">
        <v>85</v>
      </c>
      <c r="C133" s="42"/>
      <c r="D133" s="452">
        <f>SUM(D134:D139)</f>
        <v>1826.644251570599</v>
      </c>
      <c r="E133" s="455">
        <f t="shared" ref="E133:AF133" si="14">SUM(E134:E139)</f>
        <v>291.6571137200001</v>
      </c>
      <c r="F133" s="455">
        <f t="shared" si="14"/>
        <v>2013.7687442305521</v>
      </c>
      <c r="G133" s="472">
        <f t="shared" si="14"/>
        <v>0</v>
      </c>
      <c r="H133" s="473">
        <f t="shared" si="14"/>
        <v>0</v>
      </c>
      <c r="I133" s="456">
        <f t="shared" si="14"/>
        <v>0</v>
      </c>
      <c r="J133" s="456">
        <f t="shared" si="14"/>
        <v>34.114939611536016</v>
      </c>
      <c r="K133" s="456">
        <f t="shared" si="14"/>
        <v>0</v>
      </c>
      <c r="L133" s="474">
        <f t="shared" si="14"/>
        <v>0</v>
      </c>
      <c r="M133" s="458">
        <f t="shared" si="14"/>
        <v>43.435342855657566</v>
      </c>
      <c r="N133" s="455">
        <f t="shared" si="14"/>
        <v>77.550282467193583</v>
      </c>
      <c r="O133" s="455">
        <f t="shared" si="14"/>
        <v>0</v>
      </c>
      <c r="P133" s="475">
        <f t="shared" si="14"/>
        <v>4209.6203919883446</v>
      </c>
      <c r="Q133" s="476">
        <f t="shared" si="14"/>
        <v>0</v>
      </c>
      <c r="R133" s="477">
        <f t="shared" si="14"/>
        <v>0</v>
      </c>
      <c r="S133" s="478">
        <f t="shared" si="14"/>
        <v>0</v>
      </c>
      <c r="T133" s="461">
        <f t="shared" si="14"/>
        <v>0</v>
      </c>
      <c r="U133" s="455">
        <f t="shared" si="14"/>
        <v>0</v>
      </c>
      <c r="V133" s="477">
        <f t="shared" si="14"/>
        <v>0</v>
      </c>
      <c r="W133" s="456">
        <f t="shared" si="14"/>
        <v>0</v>
      </c>
      <c r="X133" s="456">
        <f t="shared" si="14"/>
        <v>14.1883</v>
      </c>
      <c r="Y133" s="456">
        <f t="shared" si="14"/>
        <v>0</v>
      </c>
      <c r="Z133" s="456">
        <f t="shared" si="14"/>
        <v>0</v>
      </c>
      <c r="AA133" s="456">
        <f t="shared" si="14"/>
        <v>0</v>
      </c>
      <c r="AB133" s="461">
        <f t="shared" si="14"/>
        <v>3.010361600410707</v>
      </c>
      <c r="AC133" s="455">
        <f t="shared" si="14"/>
        <v>17.198661600410706</v>
      </c>
      <c r="AD133" s="455">
        <f t="shared" si="14"/>
        <v>-2.8977049468223406</v>
      </c>
      <c r="AE133" s="479">
        <f t="shared" si="14"/>
        <v>14.300956653588365</v>
      </c>
      <c r="AF133" s="463">
        <f t="shared" si="14"/>
        <v>4223.921348641933</v>
      </c>
      <c r="AH133" s="18"/>
      <c r="AI133"/>
      <c r="AJ133" s="17"/>
      <c r="AK133"/>
      <c r="AL133"/>
      <c r="AM133"/>
      <c r="AO133" s="465"/>
      <c r="AP133" s="465"/>
    </row>
    <row r="134" spans="1:42" ht="12.75" customHeight="1" x14ac:dyDescent="0.2">
      <c r="A134" s="913" t="s">
        <v>104</v>
      </c>
      <c r="B134" s="99">
        <v>111</v>
      </c>
      <c r="C134" s="98" t="s">
        <v>105</v>
      </c>
      <c r="D134" s="880">
        <v>800.28700000000003</v>
      </c>
      <c r="E134" s="451"/>
      <c r="F134" s="466">
        <v>168.21795598039307</v>
      </c>
      <c r="G134" s="480"/>
      <c r="H134" s="481"/>
      <c r="I134" s="457"/>
      <c r="J134" s="873">
        <v>34.114939611536016</v>
      </c>
      <c r="K134" s="457"/>
      <c r="L134" s="482"/>
      <c r="M134" s="459"/>
      <c r="N134" s="764">
        <f t="shared" ref="N134:N139" si="15">SUM(G134:M134)</f>
        <v>34.114939611536016</v>
      </c>
      <c r="O134" s="451"/>
      <c r="P134" s="773">
        <f t="shared" ref="P134:P139" si="16">D134+E134+F134+N134+O134</f>
        <v>1002.6198955919291</v>
      </c>
      <c r="Q134" s="484"/>
      <c r="R134" s="485"/>
      <c r="S134" s="486"/>
      <c r="T134" s="462"/>
      <c r="U134" s="451">
        <f t="shared" ref="U134:U139" si="17">SUM(R134:T134)</f>
        <v>0</v>
      </c>
      <c r="V134" s="485"/>
      <c r="W134" s="457"/>
      <c r="X134" s="873">
        <v>14.1883</v>
      </c>
      <c r="Y134" s="457"/>
      <c r="Z134" s="457"/>
      <c r="AA134" s="457"/>
      <c r="AB134" s="462"/>
      <c r="AC134" s="451">
        <f t="shared" ref="AC134:AC147" si="18">SUM(V134:AB134)</f>
        <v>14.1883</v>
      </c>
      <c r="AD134" s="451"/>
      <c r="AE134" s="487">
        <f t="shared" ref="AE134:AE139" si="19">Q134+U134+AC134+AD134</f>
        <v>14.1883</v>
      </c>
      <c r="AF134" s="464">
        <f t="shared" ref="AF134:AF151" si="20">P134+AE134</f>
        <v>1016.8081955919291</v>
      </c>
      <c r="AO134" s="465"/>
    </row>
    <row r="135" spans="1:42" x14ac:dyDescent="0.2">
      <c r="A135" s="914"/>
      <c r="B135" s="99">
        <v>112</v>
      </c>
      <c r="C135" s="98" t="s">
        <v>106</v>
      </c>
      <c r="D135" s="865">
        <v>716.27032084999996</v>
      </c>
      <c r="E135" s="730">
        <v>56.447853720000069</v>
      </c>
      <c r="F135" s="451"/>
      <c r="G135" s="480"/>
      <c r="H135" s="481"/>
      <c r="I135" s="457"/>
      <c r="J135" s="457"/>
      <c r="K135" s="457"/>
      <c r="L135" s="482"/>
      <c r="M135" s="459"/>
      <c r="N135" s="460">
        <f t="shared" si="15"/>
        <v>0</v>
      </c>
      <c r="O135" s="451"/>
      <c r="P135" s="773">
        <f t="shared" si="16"/>
        <v>772.71817456999997</v>
      </c>
      <c r="Q135" s="484"/>
      <c r="R135" s="485"/>
      <c r="S135" s="486"/>
      <c r="T135" s="462"/>
      <c r="U135" s="451">
        <f t="shared" si="17"/>
        <v>0</v>
      </c>
      <c r="V135" s="485"/>
      <c r="W135" s="457"/>
      <c r="X135" s="457"/>
      <c r="Y135" s="457"/>
      <c r="Z135" s="457"/>
      <c r="AA135" s="457"/>
      <c r="AB135" s="879">
        <v>3.010361600410707</v>
      </c>
      <c r="AC135" s="451">
        <f t="shared" si="18"/>
        <v>3.010361600410707</v>
      </c>
      <c r="AD135" s="466">
        <v>-17.628889999999998</v>
      </c>
      <c r="AE135" s="487">
        <f t="shared" si="19"/>
        <v>-14.618528399589291</v>
      </c>
      <c r="AF135" s="464">
        <f t="shared" si="20"/>
        <v>758.09964617041067</v>
      </c>
      <c r="AO135" s="465"/>
    </row>
    <row r="136" spans="1:42" x14ac:dyDescent="0.2">
      <c r="A136" s="914"/>
      <c r="B136" s="99">
        <v>113</v>
      </c>
      <c r="C136" s="98" t="s">
        <v>107</v>
      </c>
      <c r="D136" s="865">
        <v>176.38723469666309</v>
      </c>
      <c r="E136" s="466">
        <v>97.062256000000005</v>
      </c>
      <c r="F136" s="466">
        <v>1629.1342142501589</v>
      </c>
      <c r="G136" s="480"/>
      <c r="H136" s="481"/>
      <c r="I136" s="457"/>
      <c r="J136" s="457"/>
      <c r="K136" s="457"/>
      <c r="L136" s="482"/>
      <c r="M136" s="459"/>
      <c r="N136" s="460">
        <f t="shared" si="15"/>
        <v>0</v>
      </c>
      <c r="O136" s="451"/>
      <c r="P136" s="773">
        <f t="shared" si="16"/>
        <v>1902.5837049468221</v>
      </c>
      <c r="Q136" s="484"/>
      <c r="R136" s="485"/>
      <c r="S136" s="486"/>
      <c r="T136" s="462"/>
      <c r="U136" s="451">
        <f t="shared" si="17"/>
        <v>0</v>
      </c>
      <c r="V136" s="485"/>
      <c r="W136" s="457"/>
      <c r="X136" s="457"/>
      <c r="Y136" s="457"/>
      <c r="Z136" s="457"/>
      <c r="AA136" s="457"/>
      <c r="AB136" s="462"/>
      <c r="AC136" s="451">
        <f t="shared" si="18"/>
        <v>0</v>
      </c>
      <c r="AD136" s="466">
        <v>24.830645053177658</v>
      </c>
      <c r="AE136" s="487">
        <f t="shared" si="19"/>
        <v>24.830645053177658</v>
      </c>
      <c r="AF136" s="464">
        <f t="shared" si="20"/>
        <v>1927.4143499999998</v>
      </c>
      <c r="AO136" s="465"/>
    </row>
    <row r="137" spans="1:42" x14ac:dyDescent="0.2">
      <c r="A137" s="914"/>
      <c r="B137" s="99">
        <v>114</v>
      </c>
      <c r="C137" s="98" t="s">
        <v>108</v>
      </c>
      <c r="D137" s="454"/>
      <c r="E137" s="451"/>
      <c r="F137" s="451"/>
      <c r="G137" s="480"/>
      <c r="H137" s="481"/>
      <c r="I137" s="457"/>
      <c r="J137" s="457"/>
      <c r="K137" s="457"/>
      <c r="L137" s="482"/>
      <c r="M137" s="459"/>
      <c r="N137" s="460">
        <f t="shared" si="15"/>
        <v>0</v>
      </c>
      <c r="O137" s="451"/>
      <c r="P137" s="483">
        <f t="shared" si="16"/>
        <v>0</v>
      </c>
      <c r="Q137" s="484"/>
      <c r="R137" s="485"/>
      <c r="S137" s="486"/>
      <c r="T137" s="462"/>
      <c r="U137" s="451">
        <f t="shared" si="17"/>
        <v>0</v>
      </c>
      <c r="V137" s="485"/>
      <c r="W137" s="457"/>
      <c r="X137" s="457"/>
      <c r="Y137" s="457"/>
      <c r="Z137" s="457"/>
      <c r="AA137" s="457"/>
      <c r="AB137" s="462"/>
      <c r="AC137" s="451">
        <f t="shared" si="18"/>
        <v>0</v>
      </c>
      <c r="AD137" s="451"/>
      <c r="AE137" s="487">
        <f t="shared" si="19"/>
        <v>0</v>
      </c>
      <c r="AF137" s="464">
        <f t="shared" si="20"/>
        <v>0</v>
      </c>
      <c r="AO137" s="465"/>
    </row>
    <row r="138" spans="1:42" x14ac:dyDescent="0.2">
      <c r="A138" s="914"/>
      <c r="B138" s="99">
        <v>115</v>
      </c>
      <c r="C138" s="98" t="s">
        <v>109</v>
      </c>
      <c r="D138" s="454"/>
      <c r="E138" s="466">
        <v>8.5</v>
      </c>
      <c r="F138" s="451"/>
      <c r="G138" s="480"/>
      <c r="H138" s="481"/>
      <c r="I138" s="457"/>
      <c r="J138" s="457"/>
      <c r="K138" s="457"/>
      <c r="L138" s="482"/>
      <c r="M138" s="459"/>
      <c r="N138" s="460">
        <f t="shared" si="15"/>
        <v>0</v>
      </c>
      <c r="O138" s="451"/>
      <c r="P138" s="773">
        <f t="shared" si="16"/>
        <v>8.5</v>
      </c>
      <c r="Q138" s="484"/>
      <c r="R138" s="485"/>
      <c r="S138" s="486"/>
      <c r="T138" s="462"/>
      <c r="U138" s="451">
        <f t="shared" si="17"/>
        <v>0</v>
      </c>
      <c r="V138" s="485"/>
      <c r="W138" s="457"/>
      <c r="X138" s="457"/>
      <c r="Y138" s="457"/>
      <c r="Z138" s="457"/>
      <c r="AA138" s="457"/>
      <c r="AB138" s="462"/>
      <c r="AC138" s="451">
        <f t="shared" si="18"/>
        <v>0</v>
      </c>
      <c r="AD138" s="451"/>
      <c r="AE138" s="487">
        <f t="shared" si="19"/>
        <v>0</v>
      </c>
      <c r="AF138" s="464">
        <f t="shared" si="20"/>
        <v>8.5</v>
      </c>
      <c r="AO138" s="465"/>
    </row>
    <row r="139" spans="1:42" x14ac:dyDescent="0.2">
      <c r="A139" s="914"/>
      <c r="B139" s="99">
        <v>117</v>
      </c>
      <c r="C139" s="98" t="s">
        <v>110</v>
      </c>
      <c r="D139" s="865">
        <v>133.69969602393573</v>
      </c>
      <c r="E139" s="466">
        <v>129.64700400000001</v>
      </c>
      <c r="F139" s="466">
        <v>216.416574</v>
      </c>
      <c r="G139" s="480"/>
      <c r="H139" s="481"/>
      <c r="I139" s="457"/>
      <c r="J139" s="457"/>
      <c r="K139" s="457"/>
      <c r="L139" s="482"/>
      <c r="M139" s="879">
        <v>43.435342855657566</v>
      </c>
      <c r="N139" s="764">
        <f t="shared" si="15"/>
        <v>43.435342855657566</v>
      </c>
      <c r="O139" s="451"/>
      <c r="P139" s="773">
        <f t="shared" si="16"/>
        <v>523.19861687959337</v>
      </c>
      <c r="Q139" s="484"/>
      <c r="R139" s="485"/>
      <c r="S139" s="486"/>
      <c r="T139" s="462"/>
      <c r="U139" s="451">
        <f t="shared" si="17"/>
        <v>0</v>
      </c>
      <c r="V139" s="485"/>
      <c r="W139" s="457"/>
      <c r="X139" s="457"/>
      <c r="Y139" s="457"/>
      <c r="Z139" s="457"/>
      <c r="AA139" s="457"/>
      <c r="AB139" s="462"/>
      <c r="AC139" s="451">
        <f t="shared" si="18"/>
        <v>0</v>
      </c>
      <c r="AD139" s="466">
        <v>-10.099460000000001</v>
      </c>
      <c r="AE139" s="487">
        <f t="shared" si="19"/>
        <v>-10.099460000000001</v>
      </c>
      <c r="AF139" s="464">
        <f t="shared" si="20"/>
        <v>513.09915687959335</v>
      </c>
      <c r="AO139" s="465"/>
    </row>
    <row r="140" spans="1:42" x14ac:dyDescent="0.2">
      <c r="A140" s="57"/>
      <c r="B140" s="41"/>
      <c r="C140" s="42"/>
      <c r="D140" s="454"/>
      <c r="E140" s="451"/>
      <c r="F140" s="451"/>
      <c r="G140" s="480"/>
      <c r="H140" s="481"/>
      <c r="I140" s="457"/>
      <c r="J140" s="457"/>
      <c r="K140" s="457"/>
      <c r="L140" s="482"/>
      <c r="M140" s="459"/>
      <c r="N140" s="460"/>
      <c r="O140" s="451"/>
      <c r="P140" s="483"/>
      <c r="Q140" s="484"/>
      <c r="R140" s="485"/>
      <c r="S140" s="486"/>
      <c r="T140" s="462"/>
      <c r="U140" s="451"/>
      <c r="V140" s="485"/>
      <c r="W140" s="457"/>
      <c r="X140" s="457"/>
      <c r="Y140" s="457"/>
      <c r="Z140" s="457"/>
      <c r="AA140" s="457"/>
      <c r="AB140" s="462"/>
      <c r="AC140" s="451"/>
      <c r="AD140" s="451"/>
      <c r="AE140" s="487"/>
      <c r="AF140" s="560"/>
      <c r="AO140" s="465"/>
    </row>
    <row r="141" spans="1:42" s="10" customFormat="1" x14ac:dyDescent="0.2">
      <c r="A141" s="40" t="s">
        <v>111</v>
      </c>
      <c r="B141" s="51"/>
      <c r="C141" s="52"/>
      <c r="D141" s="500">
        <f t="shared" ref="D141:AE141" si="21">SUM(D142:D145)</f>
        <v>-141.76000000000002</v>
      </c>
      <c r="E141" s="609">
        <f t="shared" si="21"/>
        <v>14.39</v>
      </c>
      <c r="F141" s="609">
        <f t="shared" si="21"/>
        <v>0</v>
      </c>
      <c r="G141" s="610">
        <f t="shared" si="21"/>
        <v>0</v>
      </c>
      <c r="H141" s="611">
        <f t="shared" si="21"/>
        <v>0</v>
      </c>
      <c r="I141" s="612">
        <f t="shared" si="21"/>
        <v>0</v>
      </c>
      <c r="J141" s="612">
        <f t="shared" si="21"/>
        <v>0</v>
      </c>
      <c r="K141" s="612">
        <f t="shared" si="21"/>
        <v>0</v>
      </c>
      <c r="L141" s="613">
        <f t="shared" si="21"/>
        <v>0</v>
      </c>
      <c r="M141" s="614">
        <f t="shared" si="21"/>
        <v>0</v>
      </c>
      <c r="N141" s="455">
        <f t="shared" si="21"/>
        <v>0</v>
      </c>
      <c r="O141" s="609">
        <f t="shared" si="21"/>
        <v>0</v>
      </c>
      <c r="P141" s="475">
        <f t="shared" si="21"/>
        <v>-127.37000000000003</v>
      </c>
      <c r="Q141" s="615">
        <f t="shared" si="21"/>
        <v>0</v>
      </c>
      <c r="R141" s="616">
        <f t="shared" si="21"/>
        <v>0</v>
      </c>
      <c r="S141" s="617">
        <f t="shared" si="21"/>
        <v>0</v>
      </c>
      <c r="T141" s="618">
        <f t="shared" si="21"/>
        <v>14</v>
      </c>
      <c r="U141" s="609">
        <f t="shared" si="21"/>
        <v>14</v>
      </c>
      <c r="V141" s="616">
        <f t="shared" si="21"/>
        <v>0</v>
      </c>
      <c r="W141" s="612">
        <f t="shared" si="21"/>
        <v>0</v>
      </c>
      <c r="X141" s="612">
        <f t="shared" si="21"/>
        <v>0</v>
      </c>
      <c r="Y141" s="612">
        <f t="shared" si="21"/>
        <v>0</v>
      </c>
      <c r="Z141" s="612">
        <f t="shared" si="21"/>
        <v>0</v>
      </c>
      <c r="AA141" s="612">
        <f t="shared" si="21"/>
        <v>0</v>
      </c>
      <c r="AB141" s="618">
        <f t="shared" si="21"/>
        <v>0</v>
      </c>
      <c r="AC141" s="609">
        <f t="shared" si="21"/>
        <v>0</v>
      </c>
      <c r="AD141" s="609">
        <f t="shared" si="21"/>
        <v>97.6</v>
      </c>
      <c r="AE141" s="619">
        <f t="shared" si="21"/>
        <v>111.6</v>
      </c>
      <c r="AF141" s="463">
        <f>SUM(AF142:AF145)</f>
        <v>-15.770000000000032</v>
      </c>
      <c r="AH141" s="17"/>
      <c r="AI141"/>
      <c r="AJ141" s="17"/>
      <c r="AK141"/>
      <c r="AL141"/>
      <c r="AM141"/>
      <c r="AO141" s="465"/>
      <c r="AP141" s="465"/>
    </row>
    <row r="142" spans="1:42" s="10" customFormat="1" ht="11.25" x14ac:dyDescent="0.2">
      <c r="A142" s="64" t="s">
        <v>132</v>
      </c>
      <c r="B142" s="65"/>
      <c r="C142" s="66"/>
      <c r="D142" s="881">
        <v>14.410000000000025</v>
      </c>
      <c r="E142" s="882">
        <v>14.39</v>
      </c>
      <c r="F142" s="623"/>
      <c r="G142" s="616"/>
      <c r="H142" s="612"/>
      <c r="I142" s="612"/>
      <c r="J142" s="612"/>
      <c r="K142" s="612"/>
      <c r="L142" s="613"/>
      <c r="M142" s="462"/>
      <c r="N142" s="624">
        <f>SUM(G142:M142)</f>
        <v>0</v>
      </c>
      <c r="O142" s="625"/>
      <c r="P142" s="773">
        <f>D142+E142+F142+N142+O142</f>
        <v>28.800000000000026</v>
      </c>
      <c r="Q142" s="626"/>
      <c r="R142" s="485"/>
      <c r="S142" s="486"/>
      <c r="T142" s="879">
        <v>-15.899999999999999</v>
      </c>
      <c r="U142" s="625">
        <f>SUM(R142:T142)</f>
        <v>-15.899999999999999</v>
      </c>
      <c r="V142" s="485"/>
      <c r="W142" s="457"/>
      <c r="X142" s="457"/>
      <c r="Y142" s="457"/>
      <c r="Z142" s="457"/>
      <c r="AA142" s="457"/>
      <c r="AB142" s="462"/>
      <c r="AC142" s="625">
        <f t="shared" si="18"/>
        <v>0</v>
      </c>
      <c r="AD142" s="466">
        <v>11.231669625830209</v>
      </c>
      <c r="AE142" s="487">
        <f>Q142+U142+AC142+AD142</f>
        <v>-4.6683303741697895</v>
      </c>
      <c r="AF142" s="464">
        <f t="shared" si="20"/>
        <v>24.131669625830234</v>
      </c>
      <c r="AO142" s="469"/>
    </row>
    <row r="143" spans="1:42" s="10" customFormat="1" ht="11.25" x14ac:dyDescent="0.2">
      <c r="A143" s="64" t="s">
        <v>133</v>
      </c>
      <c r="B143" s="65"/>
      <c r="C143" s="66"/>
      <c r="D143" s="881">
        <v>12</v>
      </c>
      <c r="E143" s="623"/>
      <c r="F143" s="623"/>
      <c r="G143" s="616"/>
      <c r="H143" s="612"/>
      <c r="I143" s="612"/>
      <c r="J143" s="612"/>
      <c r="K143" s="612"/>
      <c r="L143" s="613"/>
      <c r="M143" s="462"/>
      <c r="N143" s="624">
        <f>SUM(G143:M143)</f>
        <v>0</v>
      </c>
      <c r="O143" s="625"/>
      <c r="P143" s="773">
        <f>D143+E143+F143+N143+O143</f>
        <v>12</v>
      </c>
      <c r="Q143" s="626"/>
      <c r="R143" s="485"/>
      <c r="S143" s="486"/>
      <c r="T143" s="879">
        <v>-0.5</v>
      </c>
      <c r="U143" s="625">
        <f>SUM(R143:T143)</f>
        <v>-0.5</v>
      </c>
      <c r="V143" s="485"/>
      <c r="W143" s="457"/>
      <c r="X143" s="457"/>
      <c r="Y143" s="457"/>
      <c r="Z143" s="457"/>
      <c r="AA143" s="457"/>
      <c r="AB143" s="462"/>
      <c r="AC143" s="625">
        <f t="shared" si="18"/>
        <v>0</v>
      </c>
      <c r="AD143" s="466">
        <v>-3.2090484645229167</v>
      </c>
      <c r="AE143" s="487">
        <f>Q143+U143+AC143+AD143</f>
        <v>-3.7090484645229167</v>
      </c>
      <c r="AF143" s="464">
        <f t="shared" si="20"/>
        <v>8.2909515354770829</v>
      </c>
      <c r="AO143" s="469"/>
    </row>
    <row r="144" spans="1:42" s="10" customFormat="1" ht="11.25" x14ac:dyDescent="0.2">
      <c r="A144" s="64" t="s">
        <v>134</v>
      </c>
      <c r="B144" s="65"/>
      <c r="C144" s="66"/>
      <c r="D144" s="881">
        <v>-126.79999999999995</v>
      </c>
      <c r="E144" s="623"/>
      <c r="F144" s="623"/>
      <c r="G144" s="616"/>
      <c r="H144" s="612"/>
      <c r="I144" s="612"/>
      <c r="J144" s="612"/>
      <c r="K144" s="612"/>
      <c r="L144" s="613"/>
      <c r="M144" s="462"/>
      <c r="N144" s="624">
        <f>SUM(G144:M144)</f>
        <v>0</v>
      </c>
      <c r="O144" s="625"/>
      <c r="P144" s="773">
        <f>D144+E144+F144+N144+O144</f>
        <v>-126.79999999999995</v>
      </c>
      <c r="Q144" s="626"/>
      <c r="R144" s="485"/>
      <c r="S144" s="486"/>
      <c r="T144" s="879">
        <v>-2.9</v>
      </c>
      <c r="U144" s="625">
        <f>SUM(R144:T144)</f>
        <v>-2.9</v>
      </c>
      <c r="V144" s="485"/>
      <c r="W144" s="457"/>
      <c r="X144" s="457"/>
      <c r="Y144" s="457"/>
      <c r="Z144" s="457"/>
      <c r="AA144" s="457"/>
      <c r="AB144" s="462"/>
      <c r="AC144" s="625">
        <f t="shared" si="18"/>
        <v>0</v>
      </c>
      <c r="AD144" s="466">
        <v>25.396409548234367</v>
      </c>
      <c r="AE144" s="487">
        <f>Q144+U144+AC144+AD144</f>
        <v>22.496409548234368</v>
      </c>
      <c r="AF144" s="464">
        <f t="shared" si="20"/>
        <v>-104.30359045176559</v>
      </c>
      <c r="AO144" s="469"/>
    </row>
    <row r="145" spans="1:42" s="10" customFormat="1" ht="11.25" x14ac:dyDescent="0.2">
      <c r="A145" s="64" t="s">
        <v>135</v>
      </c>
      <c r="B145" s="65"/>
      <c r="C145" s="66"/>
      <c r="D145" s="881">
        <v>-41.370000000000097</v>
      </c>
      <c r="E145" s="623"/>
      <c r="F145" s="623"/>
      <c r="G145" s="616"/>
      <c r="H145" s="612"/>
      <c r="I145" s="612"/>
      <c r="J145" s="612"/>
      <c r="K145" s="612"/>
      <c r="L145" s="613"/>
      <c r="M145" s="462"/>
      <c r="N145" s="624">
        <f>SUM(G145:M145)</f>
        <v>0</v>
      </c>
      <c r="O145" s="625"/>
      <c r="P145" s="773">
        <f>D145+E145+F145+N145+O145</f>
        <v>-41.370000000000097</v>
      </c>
      <c r="Q145" s="626"/>
      <c r="R145" s="485"/>
      <c r="S145" s="486"/>
      <c r="T145" s="879">
        <v>33.299999999999997</v>
      </c>
      <c r="U145" s="625">
        <f>SUM(R145:T145)</f>
        <v>33.299999999999997</v>
      </c>
      <c r="V145" s="485"/>
      <c r="W145" s="457"/>
      <c r="X145" s="457"/>
      <c r="Y145" s="457"/>
      <c r="Z145" s="457"/>
      <c r="AA145" s="457"/>
      <c r="AB145" s="462"/>
      <c r="AC145" s="625">
        <f t="shared" si="18"/>
        <v>0</v>
      </c>
      <c r="AD145" s="466">
        <v>64.180969290458336</v>
      </c>
      <c r="AE145" s="487">
        <f>Q145+U145+AC145+AD145</f>
        <v>97.480969290458333</v>
      </c>
      <c r="AF145" s="464">
        <f t="shared" si="20"/>
        <v>56.110969290458236</v>
      </c>
      <c r="AO145" s="469"/>
    </row>
    <row r="146" spans="1:42" s="10" customFormat="1" x14ac:dyDescent="0.2">
      <c r="A146" s="40"/>
      <c r="B146" s="51"/>
      <c r="C146" s="52"/>
      <c r="D146" s="500"/>
      <c r="E146" s="609"/>
      <c r="F146" s="609"/>
      <c r="G146" s="610"/>
      <c r="H146" s="611"/>
      <c r="I146" s="612"/>
      <c r="J146" s="612"/>
      <c r="K146" s="612"/>
      <c r="L146" s="613"/>
      <c r="M146" s="614"/>
      <c r="N146" s="455"/>
      <c r="O146" s="609"/>
      <c r="P146" s="475"/>
      <c r="Q146" s="615"/>
      <c r="R146" s="616"/>
      <c r="S146" s="617"/>
      <c r="T146" s="618"/>
      <c r="U146" s="609"/>
      <c r="V146" s="616"/>
      <c r="W146" s="612"/>
      <c r="X146" s="612"/>
      <c r="Y146" s="612"/>
      <c r="Z146" s="612"/>
      <c r="AA146" s="612"/>
      <c r="AB146" s="618"/>
      <c r="AC146" s="609"/>
      <c r="AD146" s="609"/>
      <c r="AE146" s="619"/>
      <c r="AF146" s="513"/>
      <c r="AO146" s="469"/>
    </row>
    <row r="147" spans="1:42" s="10" customFormat="1" x14ac:dyDescent="0.2">
      <c r="A147" s="40" t="s">
        <v>112</v>
      </c>
      <c r="B147" s="51"/>
      <c r="C147" s="52"/>
      <c r="D147" s="500"/>
      <c r="E147" s="609"/>
      <c r="F147" s="771">
        <v>-15.176</v>
      </c>
      <c r="G147" s="610"/>
      <c r="H147" s="611"/>
      <c r="I147" s="612"/>
      <c r="J147" s="612"/>
      <c r="K147" s="612"/>
      <c r="L147" s="613"/>
      <c r="M147" s="614"/>
      <c r="N147" s="455">
        <f>SUM(G147:M147)</f>
        <v>0</v>
      </c>
      <c r="O147" s="609"/>
      <c r="P147" s="774">
        <f>D147+E147+F147+N147+O147</f>
        <v>-15.176</v>
      </c>
      <c r="Q147" s="615"/>
      <c r="R147" s="616"/>
      <c r="S147" s="617"/>
      <c r="T147" s="618"/>
      <c r="U147" s="609">
        <f>SUM(R147:T147)</f>
        <v>0</v>
      </c>
      <c r="V147" s="616"/>
      <c r="W147" s="612"/>
      <c r="X147" s="612"/>
      <c r="Y147" s="612"/>
      <c r="Z147" s="612"/>
      <c r="AA147" s="612"/>
      <c r="AB147" s="618"/>
      <c r="AC147" s="609">
        <f t="shared" si="18"/>
        <v>0</v>
      </c>
      <c r="AD147" s="609"/>
      <c r="AE147" s="619">
        <f>Q147+U147+AC147+AD147</f>
        <v>0</v>
      </c>
      <c r="AF147" s="463">
        <f t="shared" si="20"/>
        <v>-15.176</v>
      </c>
      <c r="AO147" s="465"/>
      <c r="AP147" s="465"/>
    </row>
    <row r="148" spans="1:42" s="10" customFormat="1" x14ac:dyDescent="0.2">
      <c r="A148" s="40"/>
      <c r="B148" s="51"/>
      <c r="C148" s="52"/>
      <c r="D148" s="500"/>
      <c r="E148" s="609"/>
      <c r="F148" s="609"/>
      <c r="G148" s="610"/>
      <c r="H148" s="611"/>
      <c r="I148" s="612"/>
      <c r="J148" s="612"/>
      <c r="K148" s="612"/>
      <c r="L148" s="613"/>
      <c r="M148" s="614"/>
      <c r="N148" s="455"/>
      <c r="O148" s="609"/>
      <c r="P148" s="475"/>
      <c r="Q148" s="615"/>
      <c r="R148" s="616"/>
      <c r="S148" s="617"/>
      <c r="T148" s="618"/>
      <c r="U148" s="609"/>
      <c r="V148" s="616"/>
      <c r="W148" s="612"/>
      <c r="X148" s="612"/>
      <c r="Y148" s="612"/>
      <c r="Z148" s="612"/>
      <c r="AA148" s="612"/>
      <c r="AB148" s="618"/>
      <c r="AC148" s="609"/>
      <c r="AD148" s="609"/>
      <c r="AE148" s="619"/>
      <c r="AF148" s="513"/>
      <c r="AO148" s="469"/>
    </row>
    <row r="149" spans="1:42" x14ac:dyDescent="0.2">
      <c r="A149" s="24" t="s">
        <v>113</v>
      </c>
      <c r="B149" s="11"/>
      <c r="C149" s="6"/>
      <c r="D149" s="488">
        <f t="shared" ref="D149:I149" si="22">D150+D151</f>
        <v>0</v>
      </c>
      <c r="E149" s="470">
        <f t="shared" si="22"/>
        <v>14861.979071808801</v>
      </c>
      <c r="F149" s="470">
        <f t="shared" si="22"/>
        <v>0</v>
      </c>
      <c r="G149" s="501">
        <f t="shared" si="22"/>
        <v>0</v>
      </c>
      <c r="H149" s="489">
        <f t="shared" si="22"/>
        <v>0</v>
      </c>
      <c r="I149" s="490">
        <f t="shared" si="22"/>
        <v>0</v>
      </c>
      <c r="J149" s="490">
        <f t="shared" ref="J149:O149" si="23">J150+J151</f>
        <v>0</v>
      </c>
      <c r="K149" s="490">
        <f t="shared" si="23"/>
        <v>107.31428919119739</v>
      </c>
      <c r="L149" s="491">
        <f t="shared" si="23"/>
        <v>0</v>
      </c>
      <c r="M149" s="492">
        <f t="shared" si="23"/>
        <v>0</v>
      </c>
      <c r="N149" s="470">
        <f t="shared" si="23"/>
        <v>107.31428919119739</v>
      </c>
      <c r="O149" s="470">
        <f t="shared" si="23"/>
        <v>0</v>
      </c>
      <c r="P149" s="493">
        <f t="shared" ref="P149:V149" si="24">P150+P151</f>
        <v>14969.293360999998</v>
      </c>
      <c r="Q149" s="494">
        <f t="shared" si="24"/>
        <v>0</v>
      </c>
      <c r="R149" s="495">
        <f t="shared" si="24"/>
        <v>0</v>
      </c>
      <c r="S149" s="496">
        <f t="shared" si="24"/>
        <v>0</v>
      </c>
      <c r="T149" s="497">
        <f t="shared" si="24"/>
        <v>0</v>
      </c>
      <c r="U149" s="470">
        <f t="shared" si="24"/>
        <v>0</v>
      </c>
      <c r="V149" s="495">
        <f t="shared" si="24"/>
        <v>0</v>
      </c>
      <c r="W149" s="495">
        <f t="shared" ref="W149:AB149" si="25">W150+W151</f>
        <v>0</v>
      </c>
      <c r="X149" s="495">
        <f t="shared" si="25"/>
        <v>0</v>
      </c>
      <c r="Y149" s="495">
        <f t="shared" si="25"/>
        <v>0</v>
      </c>
      <c r="Z149" s="495">
        <f t="shared" si="25"/>
        <v>0</v>
      </c>
      <c r="AA149" s="495">
        <f t="shared" si="25"/>
        <v>0</v>
      </c>
      <c r="AB149" s="495">
        <f t="shared" si="25"/>
        <v>0</v>
      </c>
      <c r="AC149" s="470">
        <f>AC150+AC151</f>
        <v>0</v>
      </c>
      <c r="AD149" s="470">
        <f>AD150+AD151</f>
        <v>0</v>
      </c>
      <c r="AE149" s="498">
        <f>AE150+AE151</f>
        <v>0</v>
      </c>
      <c r="AF149" s="499">
        <f>AF150+AF151</f>
        <v>14969.293360999998</v>
      </c>
      <c r="AH149" s="18"/>
      <c r="AJ149" s="17"/>
      <c r="AO149" s="465"/>
      <c r="AP149" s="465"/>
    </row>
    <row r="150" spans="1:42" s="10" customFormat="1" ht="11.25" x14ac:dyDescent="0.2">
      <c r="A150" s="67" t="s">
        <v>137</v>
      </c>
      <c r="B150" s="51"/>
      <c r="C150" s="68"/>
      <c r="D150" s="454"/>
      <c r="E150" s="466">
        <v>2784.72307</v>
      </c>
      <c r="F150" s="451"/>
      <c r="G150" s="480"/>
      <c r="H150" s="481"/>
      <c r="I150" s="457"/>
      <c r="J150" s="457"/>
      <c r="K150" s="457"/>
      <c r="L150" s="482"/>
      <c r="M150" s="459"/>
      <c r="N150" s="460">
        <f>SUM(G150:M150)</f>
        <v>0</v>
      </c>
      <c r="O150" s="451"/>
      <c r="P150" s="483">
        <f>D150+E150+F150+N150+O150</f>
        <v>2784.72307</v>
      </c>
      <c r="Q150" s="484"/>
      <c r="R150" s="485"/>
      <c r="S150" s="486"/>
      <c r="T150" s="462"/>
      <c r="U150" s="451">
        <f>SUM(R150:T150)</f>
        <v>0</v>
      </c>
      <c r="V150" s="485"/>
      <c r="W150" s="457"/>
      <c r="X150" s="457"/>
      <c r="Y150" s="457"/>
      <c r="Z150" s="457"/>
      <c r="AA150" s="457"/>
      <c r="AB150" s="462"/>
      <c r="AC150" s="451">
        <f>SUM(V150:AB150)</f>
        <v>0</v>
      </c>
      <c r="AD150" s="451"/>
      <c r="AE150" s="487">
        <f>Q150+U150+AC150+AD150</f>
        <v>0</v>
      </c>
      <c r="AF150" s="464">
        <f t="shared" si="20"/>
        <v>2784.72307</v>
      </c>
      <c r="AO150" s="469"/>
    </row>
    <row r="151" spans="1:42" s="10" customFormat="1" ht="11.25" x14ac:dyDescent="0.2">
      <c r="A151" s="67" t="s">
        <v>158</v>
      </c>
      <c r="B151" s="51"/>
      <c r="C151" s="68"/>
      <c r="D151" s="454"/>
      <c r="E151" s="466">
        <v>12077.256001808801</v>
      </c>
      <c r="F151" s="451"/>
      <c r="G151" s="480"/>
      <c r="H151" s="481"/>
      <c r="I151" s="457"/>
      <c r="J151" s="457"/>
      <c r="K151" s="873">
        <v>107.31428919119739</v>
      </c>
      <c r="L151" s="482"/>
      <c r="M151" s="459"/>
      <c r="N151" s="460">
        <f>SUM(G151:M151)</f>
        <v>107.31428919119739</v>
      </c>
      <c r="O151" s="451"/>
      <c r="P151" s="483">
        <f>D151+E151+F151+N151+O151</f>
        <v>12184.570290999998</v>
      </c>
      <c r="Q151" s="484"/>
      <c r="R151" s="485"/>
      <c r="S151" s="486"/>
      <c r="T151" s="462"/>
      <c r="U151" s="451">
        <f>SUM(R151:T151)</f>
        <v>0</v>
      </c>
      <c r="V151" s="485"/>
      <c r="W151" s="457"/>
      <c r="X151" s="457"/>
      <c r="Y151" s="457"/>
      <c r="Z151" s="457"/>
      <c r="AA151" s="457"/>
      <c r="AB151" s="462"/>
      <c r="AC151" s="451">
        <f>SUM(V151:AB151)</f>
        <v>0</v>
      </c>
      <c r="AD151" s="451"/>
      <c r="AE151" s="487">
        <f>Q151+U151+AC151+AD151</f>
        <v>0</v>
      </c>
      <c r="AF151" s="464">
        <f t="shared" si="20"/>
        <v>12184.570290999998</v>
      </c>
      <c r="AO151" s="469"/>
    </row>
    <row r="152" spans="1:42" x14ac:dyDescent="0.2">
      <c r="A152" s="67"/>
      <c r="B152" s="51"/>
      <c r="C152" s="69"/>
      <c r="D152" s="454"/>
      <c r="E152" s="451"/>
      <c r="F152" s="451"/>
      <c r="G152" s="480"/>
      <c r="H152" s="481"/>
      <c r="I152" s="457"/>
      <c r="J152" s="457"/>
      <c r="K152" s="457"/>
      <c r="L152" s="482"/>
      <c r="M152" s="459"/>
      <c r="N152" s="460"/>
      <c r="O152" s="451"/>
      <c r="P152" s="483"/>
      <c r="Q152" s="484"/>
      <c r="R152" s="485"/>
      <c r="S152" s="486"/>
      <c r="T152" s="462"/>
      <c r="U152" s="451"/>
      <c r="V152" s="485"/>
      <c r="W152" s="457"/>
      <c r="X152" s="457"/>
      <c r="Y152" s="457"/>
      <c r="Z152" s="457"/>
      <c r="AA152" s="457"/>
      <c r="AB152" s="462"/>
      <c r="AC152" s="451"/>
      <c r="AD152" s="451"/>
      <c r="AE152" s="487"/>
      <c r="AF152" s="560"/>
      <c r="AO152" s="465"/>
    </row>
    <row r="153" spans="1:42" x14ac:dyDescent="0.2">
      <c r="A153" s="24" t="s">
        <v>116</v>
      </c>
      <c r="B153" s="11"/>
      <c r="C153" s="6"/>
      <c r="D153" s="488">
        <f t="shared" ref="D153:V153" si="26">D154+D155</f>
        <v>0</v>
      </c>
      <c r="E153" s="470">
        <f t="shared" si="26"/>
        <v>13921.984490745926</v>
      </c>
      <c r="F153" s="470">
        <f t="shared" si="26"/>
        <v>0</v>
      </c>
      <c r="G153" s="501">
        <f t="shared" si="26"/>
        <v>0</v>
      </c>
      <c r="H153" s="489">
        <f t="shared" si="26"/>
        <v>0</v>
      </c>
      <c r="I153" s="490">
        <f t="shared" si="26"/>
        <v>0</v>
      </c>
      <c r="J153" s="490">
        <f t="shared" si="26"/>
        <v>0</v>
      </c>
      <c r="K153" s="490">
        <f t="shared" si="26"/>
        <v>1012.2108568546969</v>
      </c>
      <c r="L153" s="491">
        <f t="shared" si="26"/>
        <v>0</v>
      </c>
      <c r="M153" s="492">
        <f t="shared" si="26"/>
        <v>0</v>
      </c>
      <c r="N153" s="470">
        <f t="shared" si="26"/>
        <v>1012.2108568546969</v>
      </c>
      <c r="O153" s="470">
        <f t="shared" si="26"/>
        <v>0</v>
      </c>
      <c r="P153" s="493">
        <f t="shared" si="26"/>
        <v>14934.195347600624</v>
      </c>
      <c r="Q153" s="494">
        <f t="shared" si="26"/>
        <v>0</v>
      </c>
      <c r="R153" s="495">
        <f t="shared" si="26"/>
        <v>0</v>
      </c>
      <c r="S153" s="496">
        <f t="shared" si="26"/>
        <v>0</v>
      </c>
      <c r="T153" s="497">
        <f t="shared" si="26"/>
        <v>0</v>
      </c>
      <c r="U153" s="470">
        <f t="shared" si="26"/>
        <v>0</v>
      </c>
      <c r="V153" s="495">
        <f t="shared" si="26"/>
        <v>0</v>
      </c>
      <c r="W153" s="495">
        <f t="shared" ref="W153:AB153" si="27">W154+W155</f>
        <v>44.898487099375643</v>
      </c>
      <c r="X153" s="495">
        <f t="shared" si="27"/>
        <v>0</v>
      </c>
      <c r="Y153" s="495">
        <f t="shared" si="27"/>
        <v>0</v>
      </c>
      <c r="Z153" s="495">
        <f t="shared" si="27"/>
        <v>0</v>
      </c>
      <c r="AA153" s="495">
        <f t="shared" si="27"/>
        <v>88.04</v>
      </c>
      <c r="AB153" s="495">
        <f t="shared" si="27"/>
        <v>0</v>
      </c>
      <c r="AC153" s="470">
        <f>AC154+AC155</f>
        <v>132.93848709937566</v>
      </c>
      <c r="AD153" s="470">
        <f>AD154+AD155</f>
        <v>0</v>
      </c>
      <c r="AE153" s="498">
        <f>AE154+AE155</f>
        <v>132.93848709937566</v>
      </c>
      <c r="AF153" s="499">
        <f>AF154+AF155</f>
        <v>15067.133834699998</v>
      </c>
      <c r="AH153" s="18"/>
      <c r="AJ153" s="17"/>
      <c r="AO153" s="465"/>
      <c r="AP153" s="465"/>
    </row>
    <row r="154" spans="1:42" s="10" customFormat="1" ht="11.25" x14ac:dyDescent="0.2">
      <c r="A154" s="67" t="s">
        <v>114</v>
      </c>
      <c r="B154" s="51"/>
      <c r="C154" s="68"/>
      <c r="D154" s="454"/>
      <c r="E154" s="466">
        <v>7740.5289939999993</v>
      </c>
      <c r="F154" s="451"/>
      <c r="G154" s="480"/>
      <c r="H154" s="481"/>
      <c r="I154" s="457"/>
      <c r="J154" s="457"/>
      <c r="K154" s="457"/>
      <c r="L154" s="482"/>
      <c r="M154" s="459"/>
      <c r="N154" s="460">
        <f>SUM(G154:M154)</f>
        <v>0</v>
      </c>
      <c r="O154" s="451"/>
      <c r="P154" s="483">
        <f>D154+E154+F154+N154+O154</f>
        <v>7740.5289939999993</v>
      </c>
      <c r="Q154" s="484"/>
      <c r="R154" s="485"/>
      <c r="S154" s="486"/>
      <c r="T154" s="462"/>
      <c r="U154" s="451">
        <f>SUM(R154:T154)</f>
        <v>0</v>
      </c>
      <c r="V154" s="485"/>
      <c r="W154" s="457"/>
      <c r="X154" s="457"/>
      <c r="Y154" s="457"/>
      <c r="Z154" s="457"/>
      <c r="AA154" s="457"/>
      <c r="AB154" s="462"/>
      <c r="AC154" s="451">
        <f>SUM(V154:AB154)</f>
        <v>0</v>
      </c>
      <c r="AD154" s="451"/>
      <c r="AE154" s="487">
        <f>Q154+U154+AC154+AD154</f>
        <v>0</v>
      </c>
      <c r="AF154" s="464">
        <f>P154+AE154</f>
        <v>7740.5289939999993</v>
      </c>
    </row>
    <row r="155" spans="1:42" s="10" customFormat="1" ht="11.25" x14ac:dyDescent="0.2">
      <c r="A155" s="67" t="s">
        <v>115</v>
      </c>
      <c r="B155" s="51"/>
      <c r="C155" s="68"/>
      <c r="D155" s="454"/>
      <c r="E155" s="466">
        <v>6181.4554967459271</v>
      </c>
      <c r="F155" s="451"/>
      <c r="G155" s="480"/>
      <c r="H155" s="481"/>
      <c r="I155" s="457"/>
      <c r="J155" s="457"/>
      <c r="K155" s="873">
        <v>1012.2108568546969</v>
      </c>
      <c r="L155" s="482"/>
      <c r="M155" s="459"/>
      <c r="N155" s="460">
        <f>SUM(G155:M155)</f>
        <v>1012.2108568546969</v>
      </c>
      <c r="O155" s="451"/>
      <c r="P155" s="483">
        <f>D155+E155+F155+N155+O155</f>
        <v>7193.6663536006236</v>
      </c>
      <c r="Q155" s="484"/>
      <c r="R155" s="485"/>
      <c r="S155" s="486"/>
      <c r="T155" s="462"/>
      <c r="U155" s="451">
        <f>SUM(R155:T155)</f>
        <v>0</v>
      </c>
      <c r="V155" s="485"/>
      <c r="W155" s="873">
        <v>44.898487099375643</v>
      </c>
      <c r="X155" s="457"/>
      <c r="Y155" s="457"/>
      <c r="Z155" s="457"/>
      <c r="AA155" s="873">
        <v>88.04</v>
      </c>
      <c r="AB155" s="462"/>
      <c r="AC155" s="451">
        <f>SUM(V155:AB155)</f>
        <v>132.93848709937566</v>
      </c>
      <c r="AD155" s="451"/>
      <c r="AE155" s="487">
        <f>Q155+U155+AC155+AD155</f>
        <v>132.93848709937566</v>
      </c>
      <c r="AF155" s="464">
        <f>P155+AE155</f>
        <v>7326.6048406999989</v>
      </c>
    </row>
    <row r="156" spans="1:42" ht="13.5" thickBot="1" x14ac:dyDescent="0.25">
      <c r="A156" s="48"/>
      <c r="B156" s="51"/>
      <c r="C156" s="52"/>
      <c r="D156" s="454"/>
      <c r="E156" s="451"/>
      <c r="F156" s="451"/>
      <c r="G156" s="480"/>
      <c r="H156" s="481"/>
      <c r="I156" s="457"/>
      <c r="J156" s="457"/>
      <c r="K156" s="457"/>
      <c r="L156" s="482"/>
      <c r="M156" s="459"/>
      <c r="N156" s="460"/>
      <c r="O156" s="451"/>
      <c r="P156" s="483"/>
      <c r="Q156" s="554"/>
      <c r="R156" s="555"/>
      <c r="S156" s="556"/>
      <c r="T156" s="557"/>
      <c r="U156" s="559"/>
      <c r="V156" s="555"/>
      <c r="W156" s="558"/>
      <c r="X156" s="558"/>
      <c r="Y156" s="558"/>
      <c r="Z156" s="558"/>
      <c r="AA156" s="558"/>
      <c r="AB156" s="557"/>
      <c r="AC156" s="559"/>
      <c r="AD156" s="559"/>
      <c r="AE156" s="607"/>
      <c r="AF156" s="608"/>
    </row>
    <row r="157" spans="1:42" s="9" customFormat="1" ht="19.5" thickTop="1" thickBot="1" x14ac:dyDescent="0.3">
      <c r="A157" s="25" t="s">
        <v>81</v>
      </c>
      <c r="B157" s="7"/>
      <c r="C157" s="8"/>
      <c r="D157" s="575">
        <f t="shared" ref="D157:AF157" si="28">D111+D131+D149-D153</f>
        <v>1948.0133822200492</v>
      </c>
      <c r="E157" s="576">
        <f t="shared" si="28"/>
        <v>5712.0485800497881</v>
      </c>
      <c r="F157" s="576">
        <f t="shared" si="28"/>
        <v>1998.5927442305522</v>
      </c>
      <c r="G157" s="577">
        <f t="shared" si="28"/>
        <v>7356.0292058492441</v>
      </c>
      <c r="H157" s="578">
        <f t="shared" si="28"/>
        <v>236.00914272072083</v>
      </c>
      <c r="I157" s="579">
        <f t="shared" si="28"/>
        <v>448.36737101601847</v>
      </c>
      <c r="J157" s="579">
        <f t="shared" si="28"/>
        <v>1521.0854008351725</v>
      </c>
      <c r="K157" s="579">
        <f t="shared" si="28"/>
        <v>-904.89656766349947</v>
      </c>
      <c r="L157" s="580">
        <f t="shared" si="28"/>
        <v>0</v>
      </c>
      <c r="M157" s="581">
        <f t="shared" si="28"/>
        <v>1331.9729146526172</v>
      </c>
      <c r="N157" s="576">
        <f t="shared" si="28"/>
        <v>9988.5674674102702</v>
      </c>
      <c r="O157" s="576">
        <f t="shared" si="28"/>
        <v>0</v>
      </c>
      <c r="P157" s="582">
        <f t="shared" si="28"/>
        <v>19647.222173910661</v>
      </c>
      <c r="Q157" s="583">
        <f t="shared" si="28"/>
        <v>0</v>
      </c>
      <c r="R157" s="584">
        <f t="shared" si="28"/>
        <v>233.31294084359635</v>
      </c>
      <c r="S157" s="585">
        <f t="shared" si="28"/>
        <v>0</v>
      </c>
      <c r="T157" s="586">
        <f t="shared" si="28"/>
        <v>-57.126745379308005</v>
      </c>
      <c r="U157" s="576">
        <f t="shared" si="28"/>
        <v>176.18619546428835</v>
      </c>
      <c r="V157" s="584">
        <f t="shared" si="28"/>
        <v>0</v>
      </c>
      <c r="W157" s="579">
        <f t="shared" si="28"/>
        <v>94.236620022639897</v>
      </c>
      <c r="X157" s="579">
        <f t="shared" si="28"/>
        <v>29.074120921777819</v>
      </c>
      <c r="Y157" s="579">
        <f t="shared" si="28"/>
        <v>0</v>
      </c>
      <c r="Z157" s="579">
        <f t="shared" si="28"/>
        <v>15.311399999999999</v>
      </c>
      <c r="AA157" s="579">
        <f t="shared" si="28"/>
        <v>110.98597140327625</v>
      </c>
      <c r="AB157" s="586">
        <f t="shared" si="28"/>
        <v>87.960116222499437</v>
      </c>
      <c r="AC157" s="576">
        <f t="shared" si="28"/>
        <v>337.56822857019341</v>
      </c>
      <c r="AD157" s="576">
        <f t="shared" si="28"/>
        <v>84.28544433641774</v>
      </c>
      <c r="AE157" s="587">
        <f t="shared" si="28"/>
        <v>598.03986837089951</v>
      </c>
      <c r="AF157" s="588">
        <f t="shared" si="28"/>
        <v>20245.26204228156</v>
      </c>
      <c r="AO157" s="467"/>
      <c r="AP157" s="467"/>
    </row>
    <row r="158" spans="1:42" ht="13.5" thickTop="1" x14ac:dyDescent="0.2">
      <c r="A158" s="53"/>
      <c r="B158" s="70"/>
      <c r="C158" s="71"/>
      <c r="D158" s="627"/>
      <c r="E158" s="590"/>
      <c r="F158" s="628"/>
      <c r="G158" s="629"/>
      <c r="H158" s="630"/>
      <c r="I158" s="631"/>
      <c r="J158" s="631"/>
      <c r="K158" s="631"/>
      <c r="L158" s="632"/>
      <c r="M158" s="633"/>
      <c r="N158" s="634"/>
      <c r="O158" s="628"/>
      <c r="P158" s="635"/>
      <c r="Q158" s="636"/>
      <c r="R158" s="637"/>
      <c r="S158" s="638"/>
      <c r="T158" s="639"/>
      <c r="U158" s="628"/>
      <c r="V158" s="637"/>
      <c r="W158" s="631"/>
      <c r="X158" s="631"/>
      <c r="Y158" s="631"/>
      <c r="Z158" s="631"/>
      <c r="AA158" s="631"/>
      <c r="AB158" s="639"/>
      <c r="AC158" s="628"/>
      <c r="AD158" s="628"/>
      <c r="AE158" s="640"/>
      <c r="AF158" s="641"/>
    </row>
    <row r="159" spans="1:42" ht="18" x14ac:dyDescent="0.25">
      <c r="A159" s="38" t="s">
        <v>117</v>
      </c>
      <c r="B159" s="44"/>
      <c r="C159" s="45"/>
      <c r="D159" s="642"/>
      <c r="E159" s="515"/>
      <c r="F159" s="643"/>
      <c r="G159" s="644"/>
      <c r="H159" s="645"/>
      <c r="I159" s="646"/>
      <c r="J159" s="646"/>
      <c r="K159" s="646"/>
      <c r="L159" s="647"/>
      <c r="M159" s="648"/>
      <c r="N159" s="649"/>
      <c r="O159" s="643"/>
      <c r="P159" s="650"/>
      <c r="Q159" s="651"/>
      <c r="R159" s="652"/>
      <c r="S159" s="653"/>
      <c r="T159" s="654"/>
      <c r="U159" s="643"/>
      <c r="V159" s="652"/>
      <c r="W159" s="646"/>
      <c r="X159" s="646"/>
      <c r="Y159" s="646"/>
      <c r="Z159" s="646"/>
      <c r="AA159" s="646"/>
      <c r="AB159" s="654"/>
      <c r="AC159" s="643"/>
      <c r="AD159" s="643"/>
      <c r="AE159" s="655"/>
      <c r="AF159" s="656"/>
    </row>
    <row r="160" spans="1:42" x14ac:dyDescent="0.2">
      <c r="A160" s="56"/>
      <c r="B160" s="44"/>
      <c r="C160" s="45"/>
      <c r="D160" s="642"/>
      <c r="E160" s="515"/>
      <c r="F160" s="643"/>
      <c r="G160" s="644"/>
      <c r="H160" s="645"/>
      <c r="I160" s="646"/>
      <c r="J160" s="646"/>
      <c r="K160" s="646"/>
      <c r="L160" s="647"/>
      <c r="M160" s="648"/>
      <c r="N160" s="649"/>
      <c r="O160" s="643"/>
      <c r="P160" s="650"/>
      <c r="Q160" s="651"/>
      <c r="R160" s="652"/>
      <c r="S160" s="653"/>
      <c r="T160" s="654"/>
      <c r="U160" s="643"/>
      <c r="V160" s="652"/>
      <c r="W160" s="646"/>
      <c r="X160" s="646"/>
      <c r="Y160" s="646"/>
      <c r="Z160" s="646"/>
      <c r="AA160" s="646"/>
      <c r="AB160" s="654"/>
      <c r="AC160" s="643"/>
      <c r="AD160" s="643"/>
      <c r="AE160" s="655"/>
      <c r="AF160" s="656"/>
    </row>
    <row r="161" spans="1:42" x14ac:dyDescent="0.2">
      <c r="A161" s="24" t="s">
        <v>118</v>
      </c>
      <c r="B161" s="3"/>
      <c r="C161" s="6"/>
      <c r="D161" s="488">
        <f>SUM(D162:D166)</f>
        <v>0</v>
      </c>
      <c r="E161" s="470">
        <f t="shared" ref="E161:AF161" si="29">SUM(E162:E166)</f>
        <v>2363.6280000000002</v>
      </c>
      <c r="F161" s="470">
        <f t="shared" si="29"/>
        <v>6282.7781098961577</v>
      </c>
      <c r="G161" s="501">
        <f t="shared" si="29"/>
        <v>0</v>
      </c>
      <c r="H161" s="489">
        <f t="shared" si="29"/>
        <v>0</v>
      </c>
      <c r="I161" s="490">
        <f t="shared" si="29"/>
        <v>0</v>
      </c>
      <c r="J161" s="490">
        <f t="shared" si="29"/>
        <v>0</v>
      </c>
      <c r="K161" s="490">
        <f t="shared" si="29"/>
        <v>0</v>
      </c>
      <c r="L161" s="491">
        <f t="shared" si="29"/>
        <v>0</v>
      </c>
      <c r="M161" s="492">
        <f t="shared" si="29"/>
        <v>0</v>
      </c>
      <c r="N161" s="470">
        <f>SUM(N162:N166)</f>
        <v>0</v>
      </c>
      <c r="O161" s="470">
        <f t="shared" si="29"/>
        <v>0</v>
      </c>
      <c r="P161" s="493">
        <f>SUM(P162:P166)</f>
        <v>8646.4061098961574</v>
      </c>
      <c r="Q161" s="494">
        <f t="shared" si="29"/>
        <v>0</v>
      </c>
      <c r="R161" s="495">
        <f t="shared" si="29"/>
        <v>0</v>
      </c>
      <c r="S161" s="496">
        <f t="shared" si="29"/>
        <v>0</v>
      </c>
      <c r="T161" s="497">
        <f t="shared" si="29"/>
        <v>0</v>
      </c>
      <c r="U161" s="470">
        <f t="shared" si="29"/>
        <v>0</v>
      </c>
      <c r="V161" s="495">
        <f t="shared" si="29"/>
        <v>0</v>
      </c>
      <c r="W161" s="490">
        <f t="shared" si="29"/>
        <v>0</v>
      </c>
      <c r="X161" s="490">
        <f t="shared" si="29"/>
        <v>0</v>
      </c>
      <c r="Y161" s="490">
        <f t="shared" si="29"/>
        <v>0</v>
      </c>
      <c r="Z161" s="490">
        <f t="shared" si="29"/>
        <v>0</v>
      </c>
      <c r="AA161" s="490">
        <f t="shared" si="29"/>
        <v>39.346249564582422</v>
      </c>
      <c r="AB161" s="497">
        <f t="shared" si="29"/>
        <v>115.93864053925975</v>
      </c>
      <c r="AC161" s="470">
        <f t="shared" si="29"/>
        <v>155.28489010384217</v>
      </c>
      <c r="AD161" s="470">
        <f t="shared" si="29"/>
        <v>0</v>
      </c>
      <c r="AE161" s="498">
        <f t="shared" si="29"/>
        <v>155.28489010384217</v>
      </c>
      <c r="AF161" s="499">
        <f t="shared" si="29"/>
        <v>8801.6910000000007</v>
      </c>
      <c r="AH161" s="18"/>
      <c r="AJ161" s="17"/>
      <c r="AO161" s="465"/>
      <c r="AP161" s="465"/>
    </row>
    <row r="162" spans="1:42" s="12" customFormat="1" ht="11.25" x14ac:dyDescent="0.2">
      <c r="A162" s="67" t="s">
        <v>138</v>
      </c>
      <c r="B162" s="72"/>
      <c r="C162" s="68"/>
      <c r="D162" s="454"/>
      <c r="E162" s="466"/>
      <c r="F162" s="466">
        <v>4677.3887650001152</v>
      </c>
      <c r="G162" s="480"/>
      <c r="H162" s="481"/>
      <c r="I162" s="457"/>
      <c r="J162" s="457"/>
      <c r="K162" s="457"/>
      <c r="L162" s="482"/>
      <c r="M162" s="459"/>
      <c r="N162" s="460">
        <f>SUM(G162:M162)</f>
        <v>0</v>
      </c>
      <c r="O162" s="451"/>
      <c r="P162" s="483">
        <f>D162+E162+F162+N162+O162</f>
        <v>4677.3887650001152</v>
      </c>
      <c r="Q162" s="484"/>
      <c r="R162" s="485"/>
      <c r="S162" s="486"/>
      <c r="T162" s="462"/>
      <c r="U162" s="451">
        <f>SUM(R162:T162)</f>
        <v>0</v>
      </c>
      <c r="V162" s="485"/>
      <c r="W162" s="457"/>
      <c r="X162" s="457"/>
      <c r="Y162" s="457"/>
      <c r="Z162" s="457"/>
      <c r="AA162" s="873">
        <v>31.800999999999998</v>
      </c>
      <c r="AB162" s="873">
        <v>114.75623499988448</v>
      </c>
      <c r="AC162" s="466">
        <f>SUM(V162:AB162)</f>
        <v>146.55723499988449</v>
      </c>
      <c r="AD162" s="451"/>
      <c r="AE162" s="487">
        <f>Q162+U162+AC162+AD162</f>
        <v>146.55723499988449</v>
      </c>
      <c r="AF162" s="464">
        <f>P162+AE162</f>
        <v>4823.9459999999999</v>
      </c>
      <c r="AH162" s="10"/>
      <c r="AI162" s="10"/>
      <c r="AJ162" s="10"/>
      <c r="AK162" s="10"/>
      <c r="AL162" s="10"/>
      <c r="AM162" s="10"/>
      <c r="AN162" s="10"/>
      <c r="AO162" s="469"/>
    </row>
    <row r="163" spans="1:42" s="12" customFormat="1" ht="11.25" x14ac:dyDescent="0.2">
      <c r="A163" s="67" t="s">
        <v>139</v>
      </c>
      <c r="B163" s="72"/>
      <c r="C163" s="68"/>
      <c r="D163" s="454"/>
      <c r="E163" s="466"/>
      <c r="F163" s="466">
        <v>995.2009218646607</v>
      </c>
      <c r="G163" s="480"/>
      <c r="H163" s="481"/>
      <c r="I163" s="457"/>
      <c r="J163" s="457"/>
      <c r="K163" s="457"/>
      <c r="L163" s="482"/>
      <c r="M163" s="459"/>
      <c r="N163" s="460">
        <f>SUM(G163:M163)</f>
        <v>0</v>
      </c>
      <c r="O163" s="451"/>
      <c r="P163" s="483">
        <f>D163+E163+F163+N163+O163</f>
        <v>995.2009218646607</v>
      </c>
      <c r="Q163" s="484"/>
      <c r="R163" s="485"/>
      <c r="S163" s="486"/>
      <c r="T163" s="462"/>
      <c r="U163" s="451">
        <f>SUM(R163:T163)</f>
        <v>0</v>
      </c>
      <c r="V163" s="485"/>
      <c r="W163" s="457"/>
      <c r="X163" s="457"/>
      <c r="Y163" s="457"/>
      <c r="Z163" s="457"/>
      <c r="AA163" s="873"/>
      <c r="AB163" s="873">
        <v>0.61107813533932498</v>
      </c>
      <c r="AC163" s="466">
        <f>SUM(V163:AB163)</f>
        <v>0.61107813533932498</v>
      </c>
      <c r="AD163" s="451"/>
      <c r="AE163" s="487">
        <f>Q163+U163+AC163+AD163</f>
        <v>0.61107813533932498</v>
      </c>
      <c r="AF163" s="464">
        <f>P163+AE163</f>
        <v>995.81200000000001</v>
      </c>
      <c r="AH163" s="10"/>
      <c r="AI163" s="10"/>
      <c r="AJ163" s="10"/>
      <c r="AK163" s="10"/>
      <c r="AL163" s="10"/>
      <c r="AM163" s="10"/>
      <c r="AN163" s="10"/>
      <c r="AO163" s="469"/>
    </row>
    <row r="164" spans="1:42" s="12" customFormat="1" ht="11.25" x14ac:dyDescent="0.2">
      <c r="A164" s="67" t="s">
        <v>140</v>
      </c>
      <c r="B164" s="72"/>
      <c r="C164" s="68"/>
      <c r="D164" s="454"/>
      <c r="E164" s="466">
        <v>2363.6280000000002</v>
      </c>
      <c r="F164" s="466"/>
      <c r="G164" s="480"/>
      <c r="H164" s="481"/>
      <c r="I164" s="457"/>
      <c r="J164" s="457"/>
      <c r="K164" s="457"/>
      <c r="L164" s="482"/>
      <c r="M164" s="459"/>
      <c r="N164" s="460">
        <f>SUM(G164:M164)</f>
        <v>0</v>
      </c>
      <c r="O164" s="451"/>
      <c r="P164" s="483">
        <f>D164+E164+F164+N164+O164</f>
        <v>2363.6280000000002</v>
      </c>
      <c r="Q164" s="484"/>
      <c r="R164" s="485"/>
      <c r="S164" s="486"/>
      <c r="T164" s="462"/>
      <c r="U164" s="451">
        <f>SUM(R164:T164)</f>
        <v>0</v>
      </c>
      <c r="V164" s="485"/>
      <c r="W164" s="457"/>
      <c r="X164" s="457"/>
      <c r="Y164" s="457"/>
      <c r="Z164" s="457"/>
      <c r="AA164" s="457"/>
      <c r="AB164" s="457"/>
      <c r="AC164" s="466">
        <f>SUM(V164:AB164)</f>
        <v>0</v>
      </c>
      <c r="AD164" s="451"/>
      <c r="AE164" s="487">
        <f>Q164+U164+AC164+AD164</f>
        <v>0</v>
      </c>
      <c r="AF164" s="464">
        <f>P164+AE164</f>
        <v>2363.6280000000002</v>
      </c>
      <c r="AH164" s="10"/>
      <c r="AI164" s="10"/>
      <c r="AJ164" s="10"/>
      <c r="AK164" s="10"/>
      <c r="AL164" s="10"/>
      <c r="AM164" s="10"/>
      <c r="AN164" s="10"/>
      <c r="AO164" s="469"/>
    </row>
    <row r="165" spans="1:42" s="12" customFormat="1" ht="11.25" x14ac:dyDescent="0.2">
      <c r="A165" s="67" t="s">
        <v>141</v>
      </c>
      <c r="B165" s="72"/>
      <c r="C165" s="68"/>
      <c r="D165" s="454"/>
      <c r="E165" s="466"/>
      <c r="F165" s="466">
        <v>484.00142303138165</v>
      </c>
      <c r="G165" s="480"/>
      <c r="H165" s="481"/>
      <c r="I165" s="457"/>
      <c r="J165" s="457"/>
      <c r="K165" s="457"/>
      <c r="L165" s="482"/>
      <c r="M165" s="459"/>
      <c r="N165" s="460">
        <f>SUM(G165:M165)</f>
        <v>0</v>
      </c>
      <c r="O165" s="451"/>
      <c r="P165" s="483">
        <f>D165+E165+F165+N165+O165</f>
        <v>484.00142303138165</v>
      </c>
      <c r="Q165" s="484"/>
      <c r="R165" s="485"/>
      <c r="S165" s="486"/>
      <c r="T165" s="462"/>
      <c r="U165" s="451">
        <f>SUM(R165:T165)</f>
        <v>0</v>
      </c>
      <c r="V165" s="485"/>
      <c r="W165" s="457"/>
      <c r="X165" s="457"/>
      <c r="Y165" s="457"/>
      <c r="Z165" s="457"/>
      <c r="AA165" s="873">
        <v>7.5452495645824236</v>
      </c>
      <c r="AB165" s="457">
        <v>0.57132740403594728</v>
      </c>
      <c r="AC165" s="466">
        <f>SUM(V165:AB165)</f>
        <v>8.1165769686183715</v>
      </c>
      <c r="AD165" s="451"/>
      <c r="AE165" s="487">
        <f>Q165+U165+AC165+AD165</f>
        <v>8.1165769686183715</v>
      </c>
      <c r="AF165" s="464">
        <f>P165+AE165</f>
        <v>492.11799999999999</v>
      </c>
      <c r="AH165" s="10"/>
      <c r="AI165" s="10"/>
      <c r="AJ165" s="10"/>
      <c r="AK165" s="10"/>
      <c r="AL165" s="10"/>
      <c r="AM165" s="10"/>
      <c r="AN165" s="10"/>
      <c r="AO165" s="469"/>
    </row>
    <row r="166" spans="1:42" s="12" customFormat="1" ht="11.25" x14ac:dyDescent="0.2">
      <c r="A166" s="67" t="s">
        <v>142</v>
      </c>
      <c r="B166" s="72"/>
      <c r="C166" s="68"/>
      <c r="D166" s="454"/>
      <c r="E166" s="466"/>
      <c r="F166" s="466">
        <v>126.187</v>
      </c>
      <c r="G166" s="480"/>
      <c r="H166" s="481"/>
      <c r="I166" s="457"/>
      <c r="J166" s="457"/>
      <c r="K166" s="457"/>
      <c r="L166" s="482"/>
      <c r="M166" s="459"/>
      <c r="N166" s="460">
        <f>SUM(G166:M166)</f>
        <v>0</v>
      </c>
      <c r="O166" s="451"/>
      <c r="P166" s="483">
        <f>D166+E166+F166+N166+O166</f>
        <v>126.187</v>
      </c>
      <c r="Q166" s="484"/>
      <c r="R166" s="485"/>
      <c r="S166" s="486"/>
      <c r="T166" s="462"/>
      <c r="U166" s="451">
        <f>SUM(R166:T166)</f>
        <v>0</v>
      </c>
      <c r="V166" s="485"/>
      <c r="W166" s="457"/>
      <c r="X166" s="457"/>
      <c r="Y166" s="457"/>
      <c r="Z166" s="457"/>
      <c r="AA166" s="457"/>
      <c r="AB166" s="457"/>
      <c r="AC166" s="451">
        <f>SUM(V166:AB166)</f>
        <v>0</v>
      </c>
      <c r="AD166" s="451"/>
      <c r="AE166" s="487">
        <f>Q166+U166+AC166+AD166</f>
        <v>0</v>
      </c>
      <c r="AF166" s="464">
        <f>P166+AE166</f>
        <v>126.187</v>
      </c>
      <c r="AH166" s="10"/>
      <c r="AI166" s="10"/>
      <c r="AJ166" s="10"/>
      <c r="AK166" s="10"/>
      <c r="AL166" s="10"/>
      <c r="AM166" s="10"/>
      <c r="AN166" s="10"/>
      <c r="AO166" s="469"/>
    </row>
    <row r="167" spans="1:42" x14ac:dyDescent="0.2">
      <c r="A167" s="73"/>
      <c r="B167" s="44"/>
      <c r="C167" s="45"/>
      <c r="D167" s="657"/>
      <c r="E167" s="658"/>
      <c r="F167" s="658"/>
      <c r="G167" s="659"/>
      <c r="H167" s="660"/>
      <c r="I167" s="661"/>
      <c r="J167" s="661"/>
      <c r="K167" s="661"/>
      <c r="L167" s="662"/>
      <c r="M167" s="663"/>
      <c r="N167" s="471"/>
      <c r="O167" s="658"/>
      <c r="P167" s="553"/>
      <c r="Q167" s="664"/>
      <c r="R167" s="665"/>
      <c r="S167" s="666"/>
      <c r="T167" s="667"/>
      <c r="U167" s="658"/>
      <c r="V167" s="665"/>
      <c r="W167" s="661"/>
      <c r="X167" s="661"/>
      <c r="Y167" s="661"/>
      <c r="Z167" s="661"/>
      <c r="AA167" s="661"/>
      <c r="AB167" s="667"/>
      <c r="AC167" s="658"/>
      <c r="AD167" s="658"/>
      <c r="AE167" s="668"/>
      <c r="AF167" s="513"/>
      <c r="AO167" s="465"/>
    </row>
    <row r="168" spans="1:42" x14ac:dyDescent="0.2">
      <c r="A168" s="24" t="s">
        <v>136</v>
      </c>
      <c r="B168" s="3"/>
      <c r="C168" s="6"/>
      <c r="D168" s="561">
        <f>SUM(D169:D173)</f>
        <v>0</v>
      </c>
      <c r="E168" s="470">
        <f t="shared" ref="E168:M168" si="30">SUM(E169:E173)</f>
        <v>0</v>
      </c>
      <c r="F168" s="470">
        <f t="shared" si="30"/>
        <v>5540.7231212031238</v>
      </c>
      <c r="G168" s="501">
        <f t="shared" si="30"/>
        <v>0</v>
      </c>
      <c r="H168" s="489">
        <f t="shared" si="30"/>
        <v>0</v>
      </c>
      <c r="I168" s="490">
        <f t="shared" si="30"/>
        <v>2456.3740000000003</v>
      </c>
      <c r="J168" s="490">
        <f t="shared" si="30"/>
        <v>0</v>
      </c>
      <c r="K168" s="490">
        <f t="shared" si="30"/>
        <v>0</v>
      </c>
      <c r="L168" s="491">
        <f t="shared" si="30"/>
        <v>0</v>
      </c>
      <c r="M168" s="492">
        <f t="shared" si="30"/>
        <v>0</v>
      </c>
      <c r="N168" s="470">
        <f t="shared" ref="N168:U168" si="31">SUM(N169:N173)</f>
        <v>2456.3740000000003</v>
      </c>
      <c r="O168" s="470">
        <f t="shared" si="31"/>
        <v>0</v>
      </c>
      <c r="P168" s="493">
        <f t="shared" si="31"/>
        <v>7997.0971212031236</v>
      </c>
      <c r="Q168" s="494">
        <f t="shared" si="31"/>
        <v>0</v>
      </c>
      <c r="R168" s="495">
        <f t="shared" si="31"/>
        <v>-671.58406226762577</v>
      </c>
      <c r="S168" s="496">
        <f t="shared" si="31"/>
        <v>0</v>
      </c>
      <c r="T168" s="497">
        <f t="shared" si="31"/>
        <v>95.679154442180391</v>
      </c>
      <c r="U168" s="470">
        <f t="shared" si="31"/>
        <v>-575.90490782544543</v>
      </c>
      <c r="V168" s="495">
        <f t="shared" ref="V168:AF168" si="32">SUM(V169:V173)</f>
        <v>61.88539547148951</v>
      </c>
      <c r="W168" s="490">
        <f t="shared" si="32"/>
        <v>86.107130225615791</v>
      </c>
      <c r="X168" s="490">
        <f t="shared" si="32"/>
        <v>19.935057078478994</v>
      </c>
      <c r="Y168" s="490">
        <f t="shared" si="32"/>
        <v>0</v>
      </c>
      <c r="Z168" s="490">
        <f t="shared" si="32"/>
        <v>13.0464</v>
      </c>
      <c r="AA168" s="490">
        <f t="shared" si="32"/>
        <v>836.17708092640248</v>
      </c>
      <c r="AB168" s="497">
        <f t="shared" si="32"/>
        <v>9.459081867056037</v>
      </c>
      <c r="AC168" s="470">
        <f t="shared" si="32"/>
        <v>1026.6101455690427</v>
      </c>
      <c r="AD168" s="470">
        <f t="shared" si="32"/>
        <v>84.264641053277984</v>
      </c>
      <c r="AE168" s="498">
        <f t="shared" si="32"/>
        <v>534.96987879687549</v>
      </c>
      <c r="AF168" s="499">
        <f t="shared" si="32"/>
        <v>8532.0669999999991</v>
      </c>
      <c r="AH168" s="18"/>
      <c r="AJ168" s="17"/>
      <c r="AO168" s="465"/>
      <c r="AP168" s="465"/>
    </row>
    <row r="169" spans="1:42" s="12" customFormat="1" ht="11.25" x14ac:dyDescent="0.2">
      <c r="A169" s="67" t="s">
        <v>138</v>
      </c>
      <c r="B169" s="72"/>
      <c r="C169" s="68"/>
      <c r="D169" s="454"/>
      <c r="E169" s="451"/>
      <c r="F169" s="466">
        <v>2337.4072644007965</v>
      </c>
      <c r="G169" s="451"/>
      <c r="H169" s="451"/>
      <c r="I169" s="466">
        <v>1085.47</v>
      </c>
      <c r="J169" s="457"/>
      <c r="K169" s="457"/>
      <c r="L169" s="482"/>
      <c r="M169" s="459"/>
      <c r="N169" s="460">
        <f>SUM(G169:M169)</f>
        <v>1085.47</v>
      </c>
      <c r="O169" s="451"/>
      <c r="P169" s="483">
        <f>D169+E169+F169+N169+O169</f>
        <v>3422.8772644007968</v>
      </c>
      <c r="Q169" s="484"/>
      <c r="R169" s="871">
        <v>-671.58406226762577</v>
      </c>
      <c r="S169" s="485"/>
      <c r="T169" s="871">
        <v>89.068547444540513</v>
      </c>
      <c r="U169" s="451">
        <f>SUM(R169:T169)</f>
        <v>-582.51551482308525</v>
      </c>
      <c r="V169" s="485"/>
      <c r="W169" s="457"/>
      <c r="X169" s="457"/>
      <c r="Y169" s="457"/>
      <c r="Z169" s="873"/>
      <c r="AA169" s="873">
        <v>638.17773482848395</v>
      </c>
      <c r="AB169" s="879"/>
      <c r="AC169" s="466">
        <f>SUM(V169:AB169)</f>
        <v>638.17773482848395</v>
      </c>
      <c r="AD169" s="451">
        <v>52.709515593804468</v>
      </c>
      <c r="AE169" s="487">
        <f>Q169+U169+AC169+AD169</f>
        <v>108.37173559920316</v>
      </c>
      <c r="AF169" s="464">
        <f>P169+AE169</f>
        <v>3531.2489999999998</v>
      </c>
      <c r="AH169" s="10"/>
      <c r="AI169" s="10"/>
      <c r="AJ169" s="10"/>
      <c r="AK169" s="10"/>
      <c r="AL169" s="10"/>
      <c r="AM169" s="10"/>
      <c r="AN169" s="10"/>
      <c r="AO169" s="469"/>
    </row>
    <row r="170" spans="1:42" s="12" customFormat="1" ht="11.25" x14ac:dyDescent="0.2">
      <c r="A170" s="67" t="s">
        <v>139</v>
      </c>
      <c r="B170" s="72"/>
      <c r="C170" s="68"/>
      <c r="D170" s="454"/>
      <c r="E170" s="451"/>
      <c r="F170" s="466">
        <v>690.69882067537208</v>
      </c>
      <c r="G170" s="451"/>
      <c r="H170" s="451"/>
      <c r="I170" s="466">
        <v>58.899000000000001</v>
      </c>
      <c r="J170" s="457"/>
      <c r="K170" s="457"/>
      <c r="L170" s="482"/>
      <c r="M170" s="459"/>
      <c r="N170" s="460">
        <f>SUM(G170:M170)</f>
        <v>58.899000000000001</v>
      </c>
      <c r="O170" s="451"/>
      <c r="P170" s="483">
        <f>D170+E170+F170+N170+O170</f>
        <v>749.59782067537208</v>
      </c>
      <c r="Q170" s="484"/>
      <c r="R170" s="485"/>
      <c r="S170" s="485"/>
      <c r="T170" s="871">
        <v>6.6106069976398771</v>
      </c>
      <c r="U170" s="451">
        <f>SUM(R170:T170)</f>
        <v>6.6106069976398771</v>
      </c>
      <c r="V170" s="485"/>
      <c r="W170" s="457"/>
      <c r="X170" s="457"/>
      <c r="Y170" s="457"/>
      <c r="Z170" s="873"/>
      <c r="AA170" s="873"/>
      <c r="AB170" s="879"/>
      <c r="AC170" s="466">
        <f>SUM(V170:AB170)</f>
        <v>0</v>
      </c>
      <c r="AD170" s="451">
        <v>12.389572326987981</v>
      </c>
      <c r="AE170" s="487">
        <f>Q170+U170+AC170+AD170</f>
        <v>19.000179324627858</v>
      </c>
      <c r="AF170" s="464">
        <f>P170+AE170</f>
        <v>768.59799999999996</v>
      </c>
      <c r="AH170" s="10"/>
      <c r="AI170" s="10"/>
      <c r="AJ170" s="10"/>
      <c r="AK170" s="10"/>
      <c r="AL170" s="10"/>
      <c r="AM170" s="10"/>
      <c r="AN170" s="10"/>
      <c r="AO170" s="469"/>
    </row>
    <row r="171" spans="1:42" s="12" customFormat="1" ht="11.25" x14ac:dyDescent="0.2">
      <c r="A171" s="67" t="s">
        <v>140</v>
      </c>
      <c r="B171" s="72"/>
      <c r="C171" s="68"/>
      <c r="D171" s="454"/>
      <c r="E171" s="451"/>
      <c r="F171" s="466">
        <v>105.17200000000003</v>
      </c>
      <c r="G171" s="451"/>
      <c r="H171" s="451"/>
      <c r="I171" s="466">
        <v>448.4</v>
      </c>
      <c r="J171" s="457"/>
      <c r="K171" s="457"/>
      <c r="L171" s="482"/>
      <c r="M171" s="459"/>
      <c r="N171" s="460">
        <f>SUM(G171:M171)</f>
        <v>448.4</v>
      </c>
      <c r="O171" s="451"/>
      <c r="P171" s="483">
        <f>D171+E171+F171+N171+O171</f>
        <v>553.572</v>
      </c>
      <c r="Q171" s="484"/>
      <c r="R171" s="485"/>
      <c r="S171" s="485"/>
      <c r="T171" s="485"/>
      <c r="U171" s="451">
        <f>SUM(R171:T171)</f>
        <v>0</v>
      </c>
      <c r="V171" s="485"/>
      <c r="W171" s="457"/>
      <c r="X171" s="457"/>
      <c r="Y171" s="457"/>
      <c r="Z171" s="873"/>
      <c r="AA171" s="873"/>
      <c r="AB171" s="879"/>
      <c r="AC171" s="466">
        <f>SUM(V171:AB171)</f>
        <v>0</v>
      </c>
      <c r="AD171" s="451"/>
      <c r="AE171" s="487">
        <f>Q171+U171+AC171+AD171</f>
        <v>0</v>
      </c>
      <c r="AF171" s="464">
        <f>P171+AE171</f>
        <v>553.572</v>
      </c>
      <c r="AH171" s="10"/>
      <c r="AI171" s="10"/>
      <c r="AJ171" s="10"/>
      <c r="AK171" s="10"/>
      <c r="AL171" s="10"/>
      <c r="AM171" s="10"/>
      <c r="AN171" s="10"/>
      <c r="AO171" s="469"/>
    </row>
    <row r="172" spans="1:42" s="12" customFormat="1" ht="11.25" x14ac:dyDescent="0.2">
      <c r="A172" s="67" t="s">
        <v>141</v>
      </c>
      <c r="B172" s="72"/>
      <c r="C172" s="68"/>
      <c r="D172" s="454"/>
      <c r="E172" s="451"/>
      <c r="F172" s="466">
        <v>2407.4240361269553</v>
      </c>
      <c r="G172" s="451"/>
      <c r="H172" s="451"/>
      <c r="I172" s="466">
        <v>836.48299999999995</v>
      </c>
      <c r="J172" s="457"/>
      <c r="K172" s="457"/>
      <c r="L172" s="482"/>
      <c r="M172" s="459"/>
      <c r="N172" s="460">
        <f>SUM(G172:M172)</f>
        <v>836.48299999999995</v>
      </c>
      <c r="O172" s="451"/>
      <c r="P172" s="483">
        <f>D172+E172+F172+N172+O172</f>
        <v>3243.9070361269551</v>
      </c>
      <c r="Q172" s="484"/>
      <c r="R172" s="485"/>
      <c r="S172" s="485"/>
      <c r="T172" s="485"/>
      <c r="U172" s="451">
        <f>SUM(R172:T172)</f>
        <v>0</v>
      </c>
      <c r="V172" s="485">
        <v>61.88539547148951</v>
      </c>
      <c r="W172" s="873">
        <v>86.107130225615791</v>
      </c>
      <c r="X172" s="873">
        <v>19.935057078478994</v>
      </c>
      <c r="Y172" s="457"/>
      <c r="Z172" s="873">
        <v>13.0464</v>
      </c>
      <c r="AA172" s="873">
        <v>197.9993460979185</v>
      </c>
      <c r="AB172" s="879">
        <v>9.459081867056037</v>
      </c>
      <c r="AC172" s="466">
        <f>SUM(V172:AB172)</f>
        <v>388.43241074055885</v>
      </c>
      <c r="AD172" s="451">
        <v>19.165553132485549</v>
      </c>
      <c r="AE172" s="487">
        <f>Q172+U172+AC172+AD172</f>
        <v>407.59796387304442</v>
      </c>
      <c r="AF172" s="464">
        <f>P172+AE172</f>
        <v>3651.5049999999997</v>
      </c>
      <c r="AH172" s="10"/>
      <c r="AI172" s="10"/>
      <c r="AJ172" s="10"/>
      <c r="AK172" s="10"/>
      <c r="AL172" s="10"/>
      <c r="AM172" s="10"/>
      <c r="AN172" s="10"/>
      <c r="AO172" s="469"/>
    </row>
    <row r="173" spans="1:42" s="12" customFormat="1" ht="11.25" x14ac:dyDescent="0.2">
      <c r="A173" s="67" t="s">
        <v>142</v>
      </c>
      <c r="B173" s="72"/>
      <c r="C173" s="68"/>
      <c r="D173" s="454"/>
      <c r="E173" s="451"/>
      <c r="F173" s="466">
        <v>2.1000000000000796E-2</v>
      </c>
      <c r="G173" s="451"/>
      <c r="H173" s="451"/>
      <c r="I173" s="466">
        <v>27.122</v>
      </c>
      <c r="J173" s="457"/>
      <c r="K173" s="457"/>
      <c r="L173" s="482"/>
      <c r="M173" s="459"/>
      <c r="N173" s="460">
        <f>SUM(G173:M173)</f>
        <v>27.122</v>
      </c>
      <c r="O173" s="451"/>
      <c r="P173" s="483">
        <f>D173+E173+F173+N173+O173</f>
        <v>27.143000000000001</v>
      </c>
      <c r="Q173" s="484"/>
      <c r="R173" s="485"/>
      <c r="S173" s="485"/>
      <c r="T173" s="485"/>
      <c r="U173" s="451">
        <f>SUM(R173:T173)</f>
        <v>0</v>
      </c>
      <c r="V173" s="485"/>
      <c r="W173" s="457"/>
      <c r="X173" s="457"/>
      <c r="Y173" s="457"/>
      <c r="Z173" s="457"/>
      <c r="AA173" s="457"/>
      <c r="AB173" s="462"/>
      <c r="AC173" s="451">
        <f>SUM(V173:AB173)</f>
        <v>0</v>
      </c>
      <c r="AD173" s="451"/>
      <c r="AE173" s="487">
        <f>Q173+U173+AC173+AD173</f>
        <v>0</v>
      </c>
      <c r="AF173" s="464">
        <f>P173+AE173</f>
        <v>27.143000000000001</v>
      </c>
      <c r="AH173" s="10"/>
      <c r="AI173" s="10"/>
      <c r="AJ173" s="10"/>
      <c r="AK173" s="10"/>
      <c r="AL173" s="10"/>
      <c r="AM173" s="10"/>
      <c r="AN173" s="10"/>
      <c r="AO173" s="469"/>
    </row>
    <row r="174" spans="1:42" x14ac:dyDescent="0.2">
      <c r="A174" s="40"/>
      <c r="B174" s="44"/>
      <c r="C174" s="45"/>
      <c r="D174" s="657"/>
      <c r="E174" s="658"/>
      <c r="F174" s="658"/>
      <c r="G174" s="659"/>
      <c r="H174" s="660"/>
      <c r="I174" s="661"/>
      <c r="J174" s="661"/>
      <c r="K174" s="661"/>
      <c r="L174" s="662"/>
      <c r="M174" s="663"/>
      <c r="N174" s="471"/>
      <c r="O174" s="658"/>
      <c r="P174" s="553"/>
      <c r="Q174" s="664"/>
      <c r="R174" s="665"/>
      <c r="S174" s="666"/>
      <c r="T174" s="667"/>
      <c r="U174" s="658"/>
      <c r="V174" s="665"/>
      <c r="W174" s="661"/>
      <c r="X174" s="661"/>
      <c r="Y174" s="661"/>
      <c r="Z174" s="661"/>
      <c r="AA174" s="661"/>
      <c r="AB174" s="667"/>
      <c r="AC174" s="658"/>
      <c r="AD174" s="658"/>
      <c r="AE174" s="668"/>
      <c r="AF174" s="513"/>
      <c r="AO174" s="465"/>
    </row>
    <row r="175" spans="1:42" x14ac:dyDescent="0.2">
      <c r="A175" s="24" t="s">
        <v>130</v>
      </c>
      <c r="B175" s="3"/>
      <c r="C175" s="6"/>
      <c r="D175" s="561"/>
      <c r="E175" s="562"/>
      <c r="F175" s="562"/>
      <c r="G175" s="563"/>
      <c r="H175" s="564"/>
      <c r="I175" s="565"/>
      <c r="J175" s="565"/>
      <c r="K175" s="565"/>
      <c r="L175" s="566"/>
      <c r="M175" s="567"/>
      <c r="N175" s="470">
        <f>SUM(G175:M175)</f>
        <v>0</v>
      </c>
      <c r="O175" s="562"/>
      <c r="P175" s="493">
        <f>D175+E175+F175+N175+O175</f>
        <v>0</v>
      </c>
      <c r="Q175" s="568"/>
      <c r="R175" s="569"/>
      <c r="S175" s="570"/>
      <c r="T175" s="571"/>
      <c r="U175" s="562">
        <f>SUM(R175:T175)</f>
        <v>0</v>
      </c>
      <c r="V175" s="569"/>
      <c r="W175" s="565"/>
      <c r="X175" s="565"/>
      <c r="Y175" s="565"/>
      <c r="Z175" s="565"/>
      <c r="AA175" s="565"/>
      <c r="AB175" s="571"/>
      <c r="AC175" s="562">
        <f>SUM(V175:AB175)</f>
        <v>0</v>
      </c>
      <c r="AD175" s="562"/>
      <c r="AE175" s="572">
        <f>Q175+U175+AC175+AD175</f>
        <v>0</v>
      </c>
      <c r="AF175" s="499">
        <f>P175+AE175</f>
        <v>0</v>
      </c>
      <c r="AO175" s="465"/>
    </row>
    <row r="176" spans="1:42" x14ac:dyDescent="0.2">
      <c r="A176" s="43"/>
      <c r="B176" s="44"/>
      <c r="C176" s="52"/>
      <c r="D176" s="657"/>
      <c r="E176" s="658"/>
      <c r="F176" s="658"/>
      <c r="G176" s="659"/>
      <c r="H176" s="660"/>
      <c r="I176" s="661"/>
      <c r="J176" s="661"/>
      <c r="K176" s="661"/>
      <c r="L176" s="662"/>
      <c r="M176" s="663"/>
      <c r="N176" s="471"/>
      <c r="O176" s="658"/>
      <c r="P176" s="553"/>
      <c r="Q176" s="664"/>
      <c r="R176" s="665"/>
      <c r="S176" s="666"/>
      <c r="T176" s="667"/>
      <c r="U176" s="658"/>
      <c r="V176" s="665"/>
      <c r="W176" s="661"/>
      <c r="X176" s="661"/>
      <c r="Y176" s="661"/>
      <c r="Z176" s="661"/>
      <c r="AA176" s="661"/>
      <c r="AB176" s="667"/>
      <c r="AC176" s="658"/>
      <c r="AD176" s="658"/>
      <c r="AE176" s="668"/>
      <c r="AF176" s="513"/>
      <c r="AO176" s="465"/>
    </row>
    <row r="177" spans="1:42" x14ac:dyDescent="0.2">
      <c r="A177" s="24" t="s">
        <v>119</v>
      </c>
      <c r="B177" s="3"/>
      <c r="C177" s="6"/>
      <c r="D177" s="561"/>
      <c r="E177" s="561">
        <v>3034.0129999999999</v>
      </c>
      <c r="F177" s="562"/>
      <c r="G177" s="563"/>
      <c r="H177" s="564"/>
      <c r="I177" s="565"/>
      <c r="J177" s="565"/>
      <c r="K177" s="565"/>
      <c r="L177" s="566"/>
      <c r="M177" s="567"/>
      <c r="N177" s="470">
        <f>SUM(G177:M177)</f>
        <v>0</v>
      </c>
      <c r="O177" s="562"/>
      <c r="P177" s="493">
        <f>D177+E177+F177+N177+O177</f>
        <v>3034.0129999999999</v>
      </c>
      <c r="Q177" s="568"/>
      <c r="R177" s="569"/>
      <c r="S177" s="570"/>
      <c r="T177" s="571"/>
      <c r="U177" s="562">
        <f>SUM(R177:T177)</f>
        <v>0</v>
      </c>
      <c r="V177" s="569"/>
      <c r="W177" s="565"/>
      <c r="X177" s="565"/>
      <c r="Y177" s="565"/>
      <c r="Z177" s="565"/>
      <c r="AA177" s="565"/>
      <c r="AB177" s="571"/>
      <c r="AC177" s="562">
        <f>SUM(V177:AB177)</f>
        <v>0</v>
      </c>
      <c r="AD177" s="562"/>
      <c r="AE177" s="572">
        <f>Q177+U177+AC177+AD177</f>
        <v>0</v>
      </c>
      <c r="AF177" s="499">
        <f>P177+AE177</f>
        <v>3034.0129999999999</v>
      </c>
      <c r="AO177" s="465"/>
      <c r="AP177" s="465"/>
    </row>
    <row r="178" spans="1:42" x14ac:dyDescent="0.2">
      <c r="A178" s="43"/>
      <c r="B178" s="44"/>
      <c r="C178" s="52"/>
      <c r="D178" s="657"/>
      <c r="E178" s="658"/>
      <c r="F178" s="658"/>
      <c r="G178" s="659"/>
      <c r="H178" s="660"/>
      <c r="I178" s="661"/>
      <c r="J178" s="661"/>
      <c r="K178" s="661"/>
      <c r="L178" s="662"/>
      <c r="M178" s="663"/>
      <c r="N178" s="471"/>
      <c r="O178" s="658"/>
      <c r="P178" s="553"/>
      <c r="Q178" s="664"/>
      <c r="R178" s="665"/>
      <c r="S178" s="666"/>
      <c r="T178" s="667"/>
      <c r="U178" s="658"/>
      <c r="V178" s="665"/>
      <c r="W178" s="661"/>
      <c r="X178" s="661"/>
      <c r="Y178" s="661"/>
      <c r="Z178" s="661"/>
      <c r="AA178" s="661"/>
      <c r="AB178" s="667"/>
      <c r="AC178" s="658"/>
      <c r="AD178" s="658"/>
      <c r="AE178" s="668"/>
      <c r="AF178" s="513"/>
      <c r="AO178" s="465"/>
    </row>
    <row r="179" spans="1:42" x14ac:dyDescent="0.2">
      <c r="A179" s="24" t="s">
        <v>120</v>
      </c>
      <c r="B179" s="3"/>
      <c r="C179" s="6"/>
      <c r="D179" s="561"/>
      <c r="E179" s="561">
        <v>122.509</v>
      </c>
      <c r="F179" s="562"/>
      <c r="G179" s="563"/>
      <c r="H179" s="564"/>
      <c r="I179" s="565"/>
      <c r="J179" s="565"/>
      <c r="K179" s="565"/>
      <c r="L179" s="566"/>
      <c r="M179" s="567"/>
      <c r="N179" s="470">
        <f>SUM(G179:M179)</f>
        <v>0</v>
      </c>
      <c r="O179" s="562"/>
      <c r="P179" s="493">
        <f>D179+E179+F179+N179+O179</f>
        <v>122.509</v>
      </c>
      <c r="Q179" s="568"/>
      <c r="R179" s="569"/>
      <c r="S179" s="570"/>
      <c r="T179" s="571"/>
      <c r="U179" s="562">
        <f>SUM(R179:T179)</f>
        <v>0</v>
      </c>
      <c r="V179" s="569"/>
      <c r="W179" s="565"/>
      <c r="X179" s="565"/>
      <c r="Y179" s="565"/>
      <c r="Z179" s="565"/>
      <c r="AA179" s="565"/>
      <c r="AB179" s="571"/>
      <c r="AC179" s="562">
        <f>SUM(V179:AB179)</f>
        <v>0</v>
      </c>
      <c r="AD179" s="562"/>
      <c r="AE179" s="572">
        <f>Q179+U179+AC179+AD179</f>
        <v>0</v>
      </c>
      <c r="AF179" s="499">
        <f>P179+AE179</f>
        <v>122.509</v>
      </c>
      <c r="AO179" s="465"/>
      <c r="AP179" s="465"/>
    </row>
    <row r="180" spans="1:42" ht="13.5" thickBot="1" x14ac:dyDescent="0.25">
      <c r="A180" s="43"/>
      <c r="B180" s="44"/>
      <c r="C180" s="45"/>
      <c r="D180" s="657"/>
      <c r="E180" s="658"/>
      <c r="F180" s="658"/>
      <c r="G180" s="659"/>
      <c r="H180" s="660"/>
      <c r="I180" s="661"/>
      <c r="J180" s="661"/>
      <c r="K180" s="661"/>
      <c r="L180" s="662"/>
      <c r="M180" s="663"/>
      <c r="N180" s="471"/>
      <c r="O180" s="658"/>
      <c r="P180" s="553"/>
      <c r="Q180" s="664"/>
      <c r="R180" s="665"/>
      <c r="S180" s="666"/>
      <c r="T180" s="667"/>
      <c r="U180" s="658"/>
      <c r="V180" s="665"/>
      <c r="W180" s="661"/>
      <c r="X180" s="661"/>
      <c r="Y180" s="661"/>
      <c r="Z180" s="661"/>
      <c r="AA180" s="661"/>
      <c r="AB180" s="667"/>
      <c r="AC180" s="658"/>
      <c r="AD180" s="658"/>
      <c r="AE180" s="668"/>
      <c r="AF180" s="513"/>
      <c r="AO180" s="465"/>
    </row>
    <row r="181" spans="1:42" s="9" customFormat="1" ht="19.5" thickTop="1" thickBot="1" x14ac:dyDescent="0.3">
      <c r="A181" s="25" t="s">
        <v>81</v>
      </c>
      <c r="B181" s="7"/>
      <c r="C181" s="13"/>
      <c r="D181" s="575">
        <f t="shared" ref="D181:AF181" si="33">D161+D168+D175+D177-D179</f>
        <v>0</v>
      </c>
      <c r="E181" s="576">
        <f t="shared" si="33"/>
        <v>5275.1319999999996</v>
      </c>
      <c r="F181" s="576">
        <f t="shared" si="33"/>
        <v>11823.501231099282</v>
      </c>
      <c r="G181" s="577">
        <f t="shared" si="33"/>
        <v>0</v>
      </c>
      <c r="H181" s="578">
        <f t="shared" si="33"/>
        <v>0</v>
      </c>
      <c r="I181" s="579">
        <f t="shared" si="33"/>
        <v>2456.3740000000003</v>
      </c>
      <c r="J181" s="579">
        <f t="shared" si="33"/>
        <v>0</v>
      </c>
      <c r="K181" s="579">
        <f t="shared" si="33"/>
        <v>0</v>
      </c>
      <c r="L181" s="580">
        <f t="shared" si="33"/>
        <v>0</v>
      </c>
      <c r="M181" s="581">
        <f t="shared" si="33"/>
        <v>0</v>
      </c>
      <c r="N181" s="576">
        <f t="shared" si="33"/>
        <v>2456.3740000000003</v>
      </c>
      <c r="O181" s="576">
        <f t="shared" si="33"/>
        <v>0</v>
      </c>
      <c r="P181" s="582">
        <f t="shared" si="33"/>
        <v>19555.007231099284</v>
      </c>
      <c r="Q181" s="583">
        <f t="shared" si="33"/>
        <v>0</v>
      </c>
      <c r="R181" s="584">
        <f t="shared" si="33"/>
        <v>-671.58406226762577</v>
      </c>
      <c r="S181" s="585">
        <f t="shared" si="33"/>
        <v>0</v>
      </c>
      <c r="T181" s="586">
        <f t="shared" si="33"/>
        <v>95.679154442180391</v>
      </c>
      <c r="U181" s="576">
        <f t="shared" si="33"/>
        <v>-575.90490782544543</v>
      </c>
      <c r="V181" s="584">
        <f t="shared" si="33"/>
        <v>61.88539547148951</v>
      </c>
      <c r="W181" s="579">
        <f t="shared" si="33"/>
        <v>86.107130225615791</v>
      </c>
      <c r="X181" s="579">
        <f t="shared" si="33"/>
        <v>19.935057078478994</v>
      </c>
      <c r="Y181" s="579">
        <f t="shared" si="33"/>
        <v>0</v>
      </c>
      <c r="Z181" s="579">
        <f t="shared" si="33"/>
        <v>13.0464</v>
      </c>
      <c r="AA181" s="579">
        <f t="shared" si="33"/>
        <v>875.5233304909849</v>
      </c>
      <c r="AB181" s="586">
        <f t="shared" si="33"/>
        <v>125.39772240631579</v>
      </c>
      <c r="AC181" s="576">
        <f t="shared" si="33"/>
        <v>1181.8950356728849</v>
      </c>
      <c r="AD181" s="576">
        <f t="shared" si="33"/>
        <v>84.264641053277984</v>
      </c>
      <c r="AE181" s="587">
        <f t="shared" si="33"/>
        <v>690.25476890071764</v>
      </c>
      <c r="AF181" s="588">
        <f t="shared" si="33"/>
        <v>20245.262000000002</v>
      </c>
      <c r="AH181" s="105"/>
      <c r="AO181" s="467"/>
      <c r="AP181" s="467"/>
    </row>
    <row r="182" spans="1:42" ht="13.5" thickTop="1" x14ac:dyDescent="0.2">
      <c r="A182" s="53"/>
      <c r="B182" s="74"/>
      <c r="C182" s="75"/>
      <c r="D182" s="589"/>
      <c r="E182" s="590"/>
      <c r="F182" s="590"/>
      <c r="G182" s="591"/>
      <c r="H182" s="592"/>
      <c r="I182" s="593"/>
      <c r="J182" s="593"/>
      <c r="K182" s="593"/>
      <c r="L182" s="594"/>
      <c r="M182" s="595"/>
      <c r="N182" s="596"/>
      <c r="O182" s="590"/>
      <c r="P182" s="597"/>
      <c r="Q182" s="598"/>
      <c r="R182" s="599"/>
      <c r="S182" s="600"/>
      <c r="T182" s="601"/>
      <c r="U182" s="602"/>
      <c r="V182" s="599"/>
      <c r="W182" s="603"/>
      <c r="X182" s="603"/>
      <c r="Y182" s="603"/>
      <c r="Z182" s="603"/>
      <c r="AA182" s="603"/>
      <c r="AB182" s="601"/>
      <c r="AC182" s="602"/>
      <c r="AD182" s="602"/>
      <c r="AE182" s="604"/>
      <c r="AF182" s="641"/>
    </row>
    <row r="183" spans="1:42" ht="18" x14ac:dyDescent="0.25">
      <c r="A183" s="76" t="s">
        <v>121</v>
      </c>
      <c r="B183" s="77"/>
      <c r="C183" s="78"/>
      <c r="D183" s="514"/>
      <c r="E183" s="515"/>
      <c r="F183" s="515"/>
      <c r="G183" s="516"/>
      <c r="H183" s="517"/>
      <c r="I183" s="518"/>
      <c r="J183" s="518"/>
      <c r="K183" s="518"/>
      <c r="L183" s="519"/>
      <c r="M183" s="520"/>
      <c r="N183" s="521"/>
      <c r="O183" s="515"/>
      <c r="P183" s="522"/>
      <c r="Q183" s="523"/>
      <c r="R183" s="524"/>
      <c r="S183" s="525"/>
      <c r="T183" s="526"/>
      <c r="U183" s="527"/>
      <c r="V183" s="524"/>
      <c r="W183" s="606"/>
      <c r="X183" s="606"/>
      <c r="Y183" s="606"/>
      <c r="Z183" s="606"/>
      <c r="AA183" s="606"/>
      <c r="AB183" s="526"/>
      <c r="AC183" s="527"/>
      <c r="AD183" s="527"/>
      <c r="AE183" s="573"/>
      <c r="AF183" s="656"/>
    </row>
    <row r="184" spans="1:42" x14ac:dyDescent="0.2">
      <c r="A184" s="56"/>
      <c r="B184" s="77"/>
      <c r="C184" s="78"/>
      <c r="D184" s="514"/>
      <c r="E184" s="515"/>
      <c r="F184" s="515"/>
      <c r="G184" s="516"/>
      <c r="H184" s="517"/>
      <c r="I184" s="518"/>
      <c r="J184" s="518"/>
      <c r="K184" s="518"/>
      <c r="L184" s="519"/>
      <c r="M184" s="520"/>
      <c r="N184" s="521"/>
      <c r="O184" s="515"/>
      <c r="P184" s="522"/>
      <c r="Q184" s="523"/>
      <c r="R184" s="524"/>
      <c r="S184" s="525"/>
      <c r="T184" s="526"/>
      <c r="U184" s="527"/>
      <c r="V184" s="524"/>
      <c r="W184" s="606"/>
      <c r="X184" s="606"/>
      <c r="Y184" s="606"/>
      <c r="Z184" s="606"/>
      <c r="AA184" s="606"/>
      <c r="AB184" s="526"/>
      <c r="AC184" s="527"/>
      <c r="AD184" s="527"/>
      <c r="AE184" s="573"/>
      <c r="AF184" s="656"/>
    </row>
    <row r="185" spans="1:42" s="14" customFormat="1" x14ac:dyDescent="0.2">
      <c r="A185" s="24" t="s">
        <v>122</v>
      </c>
      <c r="B185" s="3"/>
      <c r="C185" s="6"/>
      <c r="D185" s="561"/>
      <c r="E185" s="561">
        <v>27.8</v>
      </c>
      <c r="F185" s="562"/>
      <c r="G185" s="563"/>
      <c r="H185" s="564"/>
      <c r="I185" s="565"/>
      <c r="J185" s="565"/>
      <c r="K185" s="565"/>
      <c r="L185" s="566"/>
      <c r="M185" s="567"/>
      <c r="N185" s="470">
        <f>SUM(G185:M185)</f>
        <v>0</v>
      </c>
      <c r="O185" s="562"/>
      <c r="P185" s="493">
        <f>D185+E185+F185+N185+O185</f>
        <v>27.8</v>
      </c>
      <c r="Q185" s="568"/>
      <c r="R185" s="569"/>
      <c r="S185" s="570"/>
      <c r="T185" s="562">
        <v>47.8</v>
      </c>
      <c r="U185" s="562">
        <f>SUM(R185:T185)</f>
        <v>47.8</v>
      </c>
      <c r="V185" s="569"/>
      <c r="W185" s="565"/>
      <c r="X185" s="565"/>
      <c r="Y185" s="565"/>
      <c r="Z185" s="565"/>
      <c r="AA185" s="565"/>
      <c r="AB185" s="571"/>
      <c r="AC185" s="562">
        <f>SUM(V185:AB185)</f>
        <v>0</v>
      </c>
      <c r="AD185" s="562"/>
      <c r="AE185" s="572">
        <f>Q185+U185+AC185+AD185</f>
        <v>47.8</v>
      </c>
      <c r="AF185" s="499">
        <f>P185+AE185</f>
        <v>75.599999999999994</v>
      </c>
      <c r="AO185" s="731"/>
      <c r="AP185" s="465"/>
    </row>
    <row r="186" spans="1:42" s="14" customFormat="1" x14ac:dyDescent="0.2">
      <c r="A186" s="43"/>
      <c r="B186" s="44"/>
      <c r="C186" s="52"/>
      <c r="D186" s="657"/>
      <c r="E186" s="658"/>
      <c r="F186" s="658"/>
      <c r="G186" s="659"/>
      <c r="H186" s="660"/>
      <c r="I186" s="661"/>
      <c r="J186" s="661"/>
      <c r="K186" s="661"/>
      <c r="L186" s="662"/>
      <c r="M186" s="663"/>
      <c r="N186" s="471"/>
      <c r="O186" s="658"/>
      <c r="P186" s="553"/>
      <c r="Q186" s="664"/>
      <c r="R186" s="665"/>
      <c r="S186" s="666"/>
      <c r="T186" s="658"/>
      <c r="U186" s="658"/>
      <c r="V186" s="665"/>
      <c r="W186" s="661"/>
      <c r="X186" s="661"/>
      <c r="Y186" s="661"/>
      <c r="Z186" s="661"/>
      <c r="AA186" s="661"/>
      <c r="AB186" s="667"/>
      <c r="AC186" s="658"/>
      <c r="AD186" s="658"/>
      <c r="AE186" s="668"/>
      <c r="AF186" s="513"/>
      <c r="AO186" s="731"/>
    </row>
    <row r="187" spans="1:42" s="14" customFormat="1" x14ac:dyDescent="0.2">
      <c r="A187" s="24" t="s">
        <v>123</v>
      </c>
      <c r="B187" s="3"/>
      <c r="C187" s="6"/>
      <c r="D187" s="561"/>
      <c r="E187" s="561">
        <v>27.6</v>
      </c>
      <c r="F187" s="562"/>
      <c r="G187" s="563"/>
      <c r="H187" s="564"/>
      <c r="I187" s="565"/>
      <c r="J187" s="565"/>
      <c r="K187" s="565"/>
      <c r="L187" s="566"/>
      <c r="M187" s="567"/>
      <c r="N187" s="470">
        <f>SUM(G187:M187)</f>
        <v>0</v>
      </c>
      <c r="O187" s="562"/>
      <c r="P187" s="493">
        <f>D187+E187+F187+N187+O187</f>
        <v>27.6</v>
      </c>
      <c r="Q187" s="568"/>
      <c r="R187" s="569"/>
      <c r="S187" s="570"/>
      <c r="T187" s="562">
        <v>75.2</v>
      </c>
      <c r="U187" s="562">
        <f>SUM(R187:T187)</f>
        <v>75.2</v>
      </c>
      <c r="V187" s="569"/>
      <c r="W187" s="565"/>
      <c r="X187" s="565"/>
      <c r="Y187" s="565"/>
      <c r="Z187" s="565"/>
      <c r="AA187" s="565"/>
      <c r="AB187" s="571"/>
      <c r="AC187" s="562">
        <f>SUM(V187:AB187)</f>
        <v>0</v>
      </c>
      <c r="AD187" s="562"/>
      <c r="AE187" s="572">
        <f>Q187+U187+AC187+AD187</f>
        <v>75.2</v>
      </c>
      <c r="AF187" s="499">
        <f>P187+AE187</f>
        <v>102.80000000000001</v>
      </c>
      <c r="AO187" s="731"/>
      <c r="AP187" s="465"/>
    </row>
    <row r="188" spans="1:42" s="14" customFormat="1" x14ac:dyDescent="0.2">
      <c r="A188" s="43"/>
      <c r="B188" s="44"/>
      <c r="C188" s="52"/>
      <c r="D188" s="657"/>
      <c r="E188" s="658"/>
      <c r="F188" s="658"/>
      <c r="G188" s="659"/>
      <c r="H188" s="660"/>
      <c r="I188" s="661"/>
      <c r="J188" s="661"/>
      <c r="K188" s="661"/>
      <c r="L188" s="662"/>
      <c r="M188" s="663"/>
      <c r="N188" s="471"/>
      <c r="O188" s="658"/>
      <c r="P188" s="553"/>
      <c r="Q188" s="664"/>
      <c r="R188" s="665"/>
      <c r="S188" s="666"/>
      <c r="T188" s="667"/>
      <c r="U188" s="658"/>
      <c r="V188" s="665"/>
      <c r="W188" s="661"/>
      <c r="X188" s="661"/>
      <c r="Y188" s="661"/>
      <c r="Z188" s="661"/>
      <c r="AA188" s="661"/>
      <c r="AB188" s="667"/>
      <c r="AC188" s="658"/>
      <c r="AD188" s="658"/>
      <c r="AE188" s="668"/>
      <c r="AF188" s="513"/>
      <c r="AO188" s="731"/>
    </row>
    <row r="189" spans="1:42" s="14" customFormat="1" x14ac:dyDescent="0.2">
      <c r="A189" s="26" t="s">
        <v>153</v>
      </c>
      <c r="B189" s="3"/>
      <c r="C189" s="6"/>
      <c r="D189" s="561"/>
      <c r="E189" s="561">
        <v>49.1</v>
      </c>
      <c r="F189" s="562"/>
      <c r="G189" s="563"/>
      <c r="H189" s="564"/>
      <c r="I189" s="565"/>
      <c r="J189" s="565"/>
      <c r="K189" s="565"/>
      <c r="L189" s="566"/>
      <c r="M189" s="567"/>
      <c r="N189" s="470">
        <f>SUM(G189:M189)</f>
        <v>0</v>
      </c>
      <c r="O189" s="562"/>
      <c r="P189" s="493">
        <f>D189+E189+F189+N189+O189</f>
        <v>49.1</v>
      </c>
      <c r="Q189" s="568"/>
      <c r="R189" s="569"/>
      <c r="S189" s="570"/>
      <c r="T189" s="571"/>
      <c r="U189" s="562">
        <f>SUM(R189:T189)</f>
        <v>0</v>
      </c>
      <c r="V189" s="569"/>
      <c r="W189" s="565"/>
      <c r="X189" s="565"/>
      <c r="Y189" s="565"/>
      <c r="Z189" s="565"/>
      <c r="AA189" s="565"/>
      <c r="AB189" s="571"/>
      <c r="AC189" s="562">
        <f>SUM(V189:AB189)</f>
        <v>0</v>
      </c>
      <c r="AD189" s="562"/>
      <c r="AE189" s="572">
        <f>Q189+U189+AC189+AD189</f>
        <v>0</v>
      </c>
      <c r="AF189" s="499">
        <f>P189+AE189</f>
        <v>49.1</v>
      </c>
      <c r="AO189" s="731"/>
      <c r="AP189" s="465"/>
    </row>
    <row r="190" spans="1:42" s="14" customFormat="1" x14ac:dyDescent="0.2">
      <c r="A190" s="79"/>
      <c r="B190" s="44"/>
      <c r="C190" s="52"/>
      <c r="D190" s="657"/>
      <c r="E190" s="658"/>
      <c r="F190" s="658"/>
      <c r="G190" s="659"/>
      <c r="H190" s="660"/>
      <c r="I190" s="661"/>
      <c r="J190" s="661"/>
      <c r="K190" s="661"/>
      <c r="L190" s="662"/>
      <c r="M190" s="663"/>
      <c r="N190" s="471"/>
      <c r="O190" s="658"/>
      <c r="P190" s="553"/>
      <c r="Q190" s="664"/>
      <c r="R190" s="665"/>
      <c r="S190" s="666"/>
      <c r="T190" s="667"/>
      <c r="U190" s="658"/>
      <c r="V190" s="665"/>
      <c r="W190" s="661"/>
      <c r="X190" s="661"/>
      <c r="Y190" s="661"/>
      <c r="Z190" s="661"/>
      <c r="AA190" s="661"/>
      <c r="AB190" s="667"/>
      <c r="AC190" s="658"/>
      <c r="AD190" s="658"/>
      <c r="AE190" s="668"/>
      <c r="AF190" s="513"/>
      <c r="AO190" s="731"/>
    </row>
    <row r="191" spans="1:42" s="14" customFormat="1" x14ac:dyDescent="0.2">
      <c r="A191" s="24" t="s">
        <v>154</v>
      </c>
      <c r="B191" s="3"/>
      <c r="C191" s="6"/>
      <c r="D191" s="561"/>
      <c r="E191" s="561">
        <v>67.400000000000006</v>
      </c>
      <c r="F191" s="562"/>
      <c r="G191" s="563"/>
      <c r="H191" s="564"/>
      <c r="I191" s="565"/>
      <c r="J191" s="565"/>
      <c r="K191" s="565"/>
      <c r="L191" s="566"/>
      <c r="M191" s="567"/>
      <c r="N191" s="562">
        <f>SUM(G191:M191)</f>
        <v>0</v>
      </c>
      <c r="O191" s="562"/>
      <c r="P191" s="493">
        <f>D191+E191+F191+N191+O191</f>
        <v>67.400000000000006</v>
      </c>
      <c r="Q191" s="568"/>
      <c r="R191" s="569"/>
      <c r="S191" s="570"/>
      <c r="T191" s="571"/>
      <c r="U191" s="562">
        <f>SUM(R191:T191)</f>
        <v>0</v>
      </c>
      <c r="V191" s="569"/>
      <c r="W191" s="565"/>
      <c r="X191" s="565"/>
      <c r="Y191" s="565"/>
      <c r="Z191" s="565"/>
      <c r="AA191" s="565"/>
      <c r="AB191" s="571"/>
      <c r="AC191" s="562">
        <f>SUM(V191:AB191)</f>
        <v>0</v>
      </c>
      <c r="AD191" s="562"/>
      <c r="AE191" s="572">
        <f>Q191+U191+AC191+AD191</f>
        <v>0</v>
      </c>
      <c r="AF191" s="499">
        <f>P191+AE191</f>
        <v>67.400000000000006</v>
      </c>
      <c r="AO191" s="731"/>
      <c r="AP191" s="465"/>
    </row>
    <row r="192" spans="1:42" s="14" customFormat="1" x14ac:dyDescent="0.2">
      <c r="A192" s="43"/>
      <c r="B192" s="44"/>
      <c r="C192" s="52"/>
      <c r="D192" s="657"/>
      <c r="E192" s="658"/>
      <c r="F192" s="658"/>
      <c r="G192" s="659"/>
      <c r="H192" s="660"/>
      <c r="I192" s="661"/>
      <c r="J192" s="661"/>
      <c r="K192" s="661"/>
      <c r="L192" s="662"/>
      <c r="M192" s="663"/>
      <c r="N192" s="658"/>
      <c r="O192" s="658"/>
      <c r="P192" s="553"/>
      <c r="Q192" s="664"/>
      <c r="R192" s="665"/>
      <c r="S192" s="666"/>
      <c r="T192" s="667"/>
      <c r="U192" s="658"/>
      <c r="V192" s="665"/>
      <c r="W192" s="661"/>
      <c r="X192" s="661"/>
      <c r="Y192" s="661"/>
      <c r="Z192" s="661"/>
      <c r="AA192" s="661"/>
      <c r="AB192" s="667"/>
      <c r="AC192" s="658"/>
      <c r="AD192" s="658"/>
      <c r="AE192" s="668"/>
      <c r="AF192" s="513"/>
      <c r="AO192" s="731"/>
    </row>
    <row r="193" spans="1:42" s="14" customFormat="1" x14ac:dyDescent="0.2">
      <c r="A193" s="24" t="s">
        <v>124</v>
      </c>
      <c r="B193" s="3"/>
      <c r="C193" s="6"/>
      <c r="D193" s="561">
        <f t="shared" ref="D193:AF193" si="34">SUM(D194:D197)</f>
        <v>0</v>
      </c>
      <c r="E193" s="562">
        <f t="shared" si="34"/>
        <v>22034.38</v>
      </c>
      <c r="F193" s="562">
        <f t="shared" si="34"/>
        <v>0</v>
      </c>
      <c r="G193" s="563">
        <f t="shared" si="34"/>
        <v>0</v>
      </c>
      <c r="H193" s="564">
        <f t="shared" si="34"/>
        <v>0</v>
      </c>
      <c r="I193" s="565">
        <f t="shared" si="34"/>
        <v>0</v>
      </c>
      <c r="J193" s="565">
        <f t="shared" si="34"/>
        <v>0</v>
      </c>
      <c r="K193" s="565">
        <f t="shared" si="34"/>
        <v>0</v>
      </c>
      <c r="L193" s="566">
        <f t="shared" si="34"/>
        <v>0</v>
      </c>
      <c r="M193" s="567">
        <f t="shared" si="34"/>
        <v>0</v>
      </c>
      <c r="N193" s="470">
        <f>SUM(N194:N197)</f>
        <v>0</v>
      </c>
      <c r="O193" s="562">
        <f t="shared" si="34"/>
        <v>0</v>
      </c>
      <c r="P193" s="493">
        <f t="shared" si="34"/>
        <v>22034.38</v>
      </c>
      <c r="Q193" s="568">
        <f t="shared" si="34"/>
        <v>0</v>
      </c>
      <c r="R193" s="569">
        <f t="shared" si="34"/>
        <v>0</v>
      </c>
      <c r="S193" s="570">
        <f t="shared" si="34"/>
        <v>0</v>
      </c>
      <c r="T193" s="571">
        <f t="shared" si="34"/>
        <v>0</v>
      </c>
      <c r="U193" s="562">
        <f t="shared" si="34"/>
        <v>0</v>
      </c>
      <c r="V193" s="569">
        <f t="shared" si="34"/>
        <v>0</v>
      </c>
      <c r="W193" s="565">
        <f t="shared" si="34"/>
        <v>0</v>
      </c>
      <c r="X193" s="565">
        <f t="shared" si="34"/>
        <v>0</v>
      </c>
      <c r="Y193" s="565">
        <f t="shared" si="34"/>
        <v>0</v>
      </c>
      <c r="Z193" s="565">
        <f t="shared" si="34"/>
        <v>0</v>
      </c>
      <c r="AA193" s="565">
        <f t="shared" si="34"/>
        <v>0</v>
      </c>
      <c r="AB193" s="571">
        <f t="shared" si="34"/>
        <v>0</v>
      </c>
      <c r="AC193" s="562">
        <f t="shared" si="34"/>
        <v>0</v>
      </c>
      <c r="AD193" s="562">
        <f t="shared" si="34"/>
        <v>0</v>
      </c>
      <c r="AE193" s="572">
        <f t="shared" si="34"/>
        <v>0</v>
      </c>
      <c r="AF193" s="499">
        <f t="shared" si="34"/>
        <v>22034.38</v>
      </c>
      <c r="AH193" s="394"/>
      <c r="AJ193" s="394"/>
      <c r="AO193" s="731"/>
      <c r="AP193" s="465"/>
    </row>
    <row r="194" spans="1:42" s="10" customFormat="1" ht="11.25" x14ac:dyDescent="0.2">
      <c r="A194" s="80" t="s">
        <v>143</v>
      </c>
      <c r="B194" s="81"/>
      <c r="C194" s="82"/>
      <c r="D194" s="669"/>
      <c r="E194" s="884">
        <v>2385.6799999999998</v>
      </c>
      <c r="F194" s="670"/>
      <c r="G194" s="671"/>
      <c r="H194" s="672"/>
      <c r="I194" s="672"/>
      <c r="J194" s="672"/>
      <c r="K194" s="672"/>
      <c r="L194" s="673"/>
      <c r="M194" s="674"/>
      <c r="N194" s="675">
        <f>SUM(G194:M194)</f>
        <v>0</v>
      </c>
      <c r="O194" s="670"/>
      <c r="P194" s="676">
        <f>D194+E194+F194+N194+O194</f>
        <v>2385.6799999999998</v>
      </c>
      <c r="Q194" s="677"/>
      <c r="R194" s="671"/>
      <c r="S194" s="678"/>
      <c r="T194" s="674"/>
      <c r="U194" s="670">
        <f>SUM(R194:T194)</f>
        <v>0</v>
      </c>
      <c r="V194" s="671"/>
      <c r="W194" s="672"/>
      <c r="X194" s="672"/>
      <c r="Y194" s="672"/>
      <c r="Z194" s="672"/>
      <c r="AA194" s="672"/>
      <c r="AB194" s="674"/>
      <c r="AC194" s="670">
        <f>SUM(V194:AB194)</f>
        <v>0</v>
      </c>
      <c r="AD194" s="670"/>
      <c r="AE194" s="679">
        <f>Q194+U194+AC194+AD194</f>
        <v>0</v>
      </c>
      <c r="AF194" s="680">
        <f>P194+AE194</f>
        <v>2385.6799999999998</v>
      </c>
      <c r="AO194" s="732"/>
    </row>
    <row r="195" spans="1:42" s="10" customFormat="1" ht="11.25" x14ac:dyDescent="0.2">
      <c r="A195" s="80" t="s">
        <v>144</v>
      </c>
      <c r="B195" s="81"/>
      <c r="C195" s="82"/>
      <c r="D195" s="669"/>
      <c r="E195" s="884">
        <v>18675.099999999999</v>
      </c>
      <c r="F195" s="670"/>
      <c r="G195" s="671"/>
      <c r="H195" s="672"/>
      <c r="I195" s="672"/>
      <c r="J195" s="672"/>
      <c r="K195" s="672"/>
      <c r="L195" s="673"/>
      <c r="M195" s="674"/>
      <c r="N195" s="675">
        <f>SUM(G195:M195)</f>
        <v>0</v>
      </c>
      <c r="O195" s="670"/>
      <c r="P195" s="676">
        <f>D195+E195+F195+N195+O195</f>
        <v>18675.099999999999</v>
      </c>
      <c r="Q195" s="677"/>
      <c r="R195" s="671"/>
      <c r="S195" s="678"/>
      <c r="T195" s="674"/>
      <c r="U195" s="670">
        <f>SUM(R195:T195)</f>
        <v>0</v>
      </c>
      <c r="V195" s="671"/>
      <c r="W195" s="672"/>
      <c r="X195" s="672"/>
      <c r="Y195" s="672"/>
      <c r="Z195" s="672"/>
      <c r="AA195" s="672"/>
      <c r="AB195" s="674"/>
      <c r="AC195" s="670">
        <f>SUM(V195:AB195)</f>
        <v>0</v>
      </c>
      <c r="AD195" s="670"/>
      <c r="AE195" s="679">
        <f>Q195+U195+AC195+AD195</f>
        <v>0</v>
      </c>
      <c r="AF195" s="680">
        <f>P195+AE195</f>
        <v>18675.099999999999</v>
      </c>
      <c r="AO195" s="732"/>
    </row>
    <row r="196" spans="1:42" s="10" customFormat="1" ht="11.25" x14ac:dyDescent="0.2">
      <c r="A196" s="80" t="s">
        <v>145</v>
      </c>
      <c r="B196" s="81"/>
      <c r="C196" s="82"/>
      <c r="D196" s="669"/>
      <c r="E196" s="884">
        <v>906.2</v>
      </c>
      <c r="F196" s="670"/>
      <c r="G196" s="671"/>
      <c r="H196" s="672"/>
      <c r="I196" s="672"/>
      <c r="J196" s="672"/>
      <c r="K196" s="672"/>
      <c r="L196" s="673"/>
      <c r="M196" s="674"/>
      <c r="N196" s="675">
        <f>SUM(G196:M196)</f>
        <v>0</v>
      </c>
      <c r="O196" s="670"/>
      <c r="P196" s="676">
        <f>D196+E196+F196+N196+O196</f>
        <v>906.2</v>
      </c>
      <c r="Q196" s="677"/>
      <c r="R196" s="671"/>
      <c r="S196" s="678"/>
      <c r="T196" s="674"/>
      <c r="U196" s="670">
        <f>SUM(R196:T196)</f>
        <v>0</v>
      </c>
      <c r="V196" s="671"/>
      <c r="W196" s="672"/>
      <c r="X196" s="672"/>
      <c r="Y196" s="672"/>
      <c r="Z196" s="672"/>
      <c r="AA196" s="672"/>
      <c r="AB196" s="674"/>
      <c r="AC196" s="670">
        <f>SUM(V196:AB196)</f>
        <v>0</v>
      </c>
      <c r="AD196" s="670"/>
      <c r="AE196" s="679">
        <f>Q196+U196+AC196+AD196</f>
        <v>0</v>
      </c>
      <c r="AF196" s="680">
        <f>P196+AE196</f>
        <v>906.2</v>
      </c>
      <c r="AO196" s="732"/>
    </row>
    <row r="197" spans="1:42" s="10" customFormat="1" ht="11.25" x14ac:dyDescent="0.2">
      <c r="A197" s="80" t="s">
        <v>146</v>
      </c>
      <c r="B197" s="81"/>
      <c r="C197" s="82"/>
      <c r="D197" s="669"/>
      <c r="E197" s="884">
        <v>67.400000000000006</v>
      </c>
      <c r="F197" s="670"/>
      <c r="G197" s="671"/>
      <c r="H197" s="672"/>
      <c r="I197" s="672"/>
      <c r="J197" s="672"/>
      <c r="K197" s="672"/>
      <c r="L197" s="673"/>
      <c r="M197" s="674"/>
      <c r="N197" s="675">
        <f>SUM(G197:M197)</f>
        <v>0</v>
      </c>
      <c r="O197" s="670"/>
      <c r="P197" s="676">
        <f>D197+E197+F197+N197+O197</f>
        <v>67.400000000000006</v>
      </c>
      <c r="Q197" s="677"/>
      <c r="R197" s="671"/>
      <c r="S197" s="678"/>
      <c r="T197" s="674"/>
      <c r="U197" s="670">
        <f>SUM(R197:T197)</f>
        <v>0</v>
      </c>
      <c r="V197" s="671"/>
      <c r="W197" s="672"/>
      <c r="X197" s="672"/>
      <c r="Y197" s="672"/>
      <c r="Z197" s="672"/>
      <c r="AA197" s="672"/>
      <c r="AB197" s="674"/>
      <c r="AC197" s="670">
        <f>SUM(V197:AB197)</f>
        <v>0</v>
      </c>
      <c r="AD197" s="670"/>
      <c r="AE197" s="679">
        <f>Q197+U197+AC197+AD197</f>
        <v>0</v>
      </c>
      <c r="AF197" s="680">
        <f>P197+AE197</f>
        <v>67.400000000000006</v>
      </c>
      <c r="AO197" s="732"/>
    </row>
    <row r="198" spans="1:42" s="14" customFormat="1" x14ac:dyDescent="0.2">
      <c r="A198" s="83"/>
      <c r="B198" s="84"/>
      <c r="C198" s="85"/>
      <c r="D198" s="681"/>
      <c r="E198" s="682"/>
      <c r="F198" s="682"/>
      <c r="G198" s="683"/>
      <c r="H198" s="684"/>
      <c r="I198" s="685"/>
      <c r="J198" s="685"/>
      <c r="K198" s="685"/>
      <c r="L198" s="686"/>
      <c r="M198" s="687"/>
      <c r="N198" s="688"/>
      <c r="O198" s="682"/>
      <c r="P198" s="689"/>
      <c r="Q198" s="690"/>
      <c r="R198" s="691"/>
      <c r="S198" s="692"/>
      <c r="T198" s="693"/>
      <c r="U198" s="682"/>
      <c r="V198" s="691"/>
      <c r="W198" s="685"/>
      <c r="X198" s="685"/>
      <c r="Y198" s="685"/>
      <c r="Z198" s="685"/>
      <c r="AA198" s="685"/>
      <c r="AB198" s="693"/>
      <c r="AC198" s="682"/>
      <c r="AD198" s="682"/>
      <c r="AE198" s="694"/>
      <c r="AF198" s="695"/>
      <c r="AO198" s="731"/>
    </row>
    <row r="199" spans="1:42" s="14" customFormat="1" x14ac:dyDescent="0.2">
      <c r="A199" s="24" t="s">
        <v>125</v>
      </c>
      <c r="B199" s="3"/>
      <c r="C199" s="6"/>
      <c r="D199" s="561">
        <f t="shared" ref="D199:AF199" si="35">SUM(D200:D203)</f>
        <v>0</v>
      </c>
      <c r="E199" s="562">
        <f t="shared" si="35"/>
        <v>22620.1</v>
      </c>
      <c r="F199" s="562">
        <f t="shared" si="35"/>
        <v>0</v>
      </c>
      <c r="G199" s="563">
        <f t="shared" si="35"/>
        <v>0</v>
      </c>
      <c r="H199" s="564">
        <f t="shared" si="35"/>
        <v>0</v>
      </c>
      <c r="I199" s="565">
        <f t="shared" si="35"/>
        <v>0</v>
      </c>
      <c r="J199" s="565">
        <f t="shared" si="35"/>
        <v>0</v>
      </c>
      <c r="K199" s="565">
        <f t="shared" si="35"/>
        <v>0</v>
      </c>
      <c r="L199" s="566">
        <f t="shared" si="35"/>
        <v>0</v>
      </c>
      <c r="M199" s="567">
        <f t="shared" si="35"/>
        <v>0</v>
      </c>
      <c r="N199" s="470">
        <f t="shared" si="35"/>
        <v>0</v>
      </c>
      <c r="O199" s="562">
        <f t="shared" si="35"/>
        <v>0</v>
      </c>
      <c r="P199" s="696">
        <f t="shared" si="35"/>
        <v>22620.1</v>
      </c>
      <c r="Q199" s="568">
        <f t="shared" si="35"/>
        <v>0</v>
      </c>
      <c r="R199" s="569">
        <f t="shared" si="35"/>
        <v>0</v>
      </c>
      <c r="S199" s="570">
        <f t="shared" si="35"/>
        <v>0</v>
      </c>
      <c r="T199" s="571">
        <f t="shared" si="35"/>
        <v>0</v>
      </c>
      <c r="U199" s="562">
        <f t="shared" si="35"/>
        <v>0</v>
      </c>
      <c r="V199" s="569">
        <f t="shared" si="35"/>
        <v>0</v>
      </c>
      <c r="W199" s="565">
        <f t="shared" si="35"/>
        <v>0</v>
      </c>
      <c r="X199" s="565">
        <f t="shared" si="35"/>
        <v>0</v>
      </c>
      <c r="Y199" s="565">
        <f t="shared" si="35"/>
        <v>0</v>
      </c>
      <c r="Z199" s="565">
        <f t="shared" si="35"/>
        <v>0</v>
      </c>
      <c r="AA199" s="565">
        <f t="shared" si="35"/>
        <v>0</v>
      </c>
      <c r="AB199" s="571">
        <f t="shared" si="35"/>
        <v>0</v>
      </c>
      <c r="AC199" s="562">
        <f t="shared" si="35"/>
        <v>0</v>
      </c>
      <c r="AD199" s="562">
        <f t="shared" si="35"/>
        <v>0</v>
      </c>
      <c r="AE199" s="572">
        <f t="shared" si="35"/>
        <v>0</v>
      </c>
      <c r="AF199" s="697">
        <f t="shared" si="35"/>
        <v>22620.1</v>
      </c>
      <c r="AH199" s="394"/>
      <c r="AJ199" s="394"/>
      <c r="AO199" s="731"/>
      <c r="AP199" s="465"/>
    </row>
    <row r="200" spans="1:42" s="10" customFormat="1" ht="11.25" x14ac:dyDescent="0.2">
      <c r="A200" s="86" t="s">
        <v>143</v>
      </c>
      <c r="B200" s="87"/>
      <c r="C200" s="88"/>
      <c r="D200" s="698"/>
      <c r="E200" s="466">
        <v>5935.8</v>
      </c>
      <c r="F200" s="625"/>
      <c r="G200" s="485"/>
      <c r="H200" s="457"/>
      <c r="I200" s="457"/>
      <c r="J200" s="457"/>
      <c r="K200" s="457"/>
      <c r="L200" s="482"/>
      <c r="M200" s="462"/>
      <c r="N200" s="675">
        <f>SUM(G200:M200)</f>
        <v>0</v>
      </c>
      <c r="O200" s="625"/>
      <c r="P200" s="699">
        <f>D200+E200+F200+N200+O200</f>
        <v>5935.8</v>
      </c>
      <c r="Q200" s="626"/>
      <c r="R200" s="485"/>
      <c r="S200" s="486"/>
      <c r="T200" s="462"/>
      <c r="U200" s="625">
        <f>SUM(R200:T200)</f>
        <v>0</v>
      </c>
      <c r="V200" s="485"/>
      <c r="W200" s="457"/>
      <c r="X200" s="457"/>
      <c r="Y200" s="457"/>
      <c r="Z200" s="457"/>
      <c r="AA200" s="457"/>
      <c r="AB200" s="462"/>
      <c r="AC200" s="625">
        <f>SUM(V200:AB200)</f>
        <v>0</v>
      </c>
      <c r="AD200" s="625"/>
      <c r="AE200" s="487">
        <f>Q200+U200+AC200+AD200</f>
        <v>0</v>
      </c>
      <c r="AF200" s="700">
        <f>P200+AE200</f>
        <v>5935.8</v>
      </c>
      <c r="AO200" s="732"/>
    </row>
    <row r="201" spans="1:42" s="10" customFormat="1" ht="11.25" x14ac:dyDescent="0.2">
      <c r="A201" s="86" t="s">
        <v>144</v>
      </c>
      <c r="B201" s="87"/>
      <c r="C201" s="88"/>
      <c r="D201" s="698"/>
      <c r="E201" s="466">
        <v>12527.7</v>
      </c>
      <c r="F201" s="625"/>
      <c r="G201" s="485"/>
      <c r="H201" s="457"/>
      <c r="I201" s="457"/>
      <c r="J201" s="457"/>
      <c r="K201" s="457"/>
      <c r="L201" s="482"/>
      <c r="M201" s="462"/>
      <c r="N201" s="675">
        <f>SUM(G201:M201)</f>
        <v>0</v>
      </c>
      <c r="O201" s="625"/>
      <c r="P201" s="699">
        <f>D201+E201+F201+N201+O201</f>
        <v>12527.7</v>
      </c>
      <c r="Q201" s="626"/>
      <c r="R201" s="485"/>
      <c r="S201" s="486"/>
      <c r="T201" s="462"/>
      <c r="U201" s="625">
        <f>SUM(R201:T201)</f>
        <v>0</v>
      </c>
      <c r="V201" s="485"/>
      <c r="W201" s="457"/>
      <c r="X201" s="457"/>
      <c r="Y201" s="457"/>
      <c r="Z201" s="457"/>
      <c r="AA201" s="457"/>
      <c r="AB201" s="462"/>
      <c r="AC201" s="625">
        <f>SUM(V201:AB201)</f>
        <v>0</v>
      </c>
      <c r="AD201" s="625"/>
      <c r="AE201" s="487">
        <f>Q201+U201+AC201+AD201</f>
        <v>0</v>
      </c>
      <c r="AF201" s="700">
        <f>P201+AE201</f>
        <v>12527.7</v>
      </c>
      <c r="AO201" s="732"/>
    </row>
    <row r="202" spans="1:42" s="10" customFormat="1" ht="11.25" x14ac:dyDescent="0.2">
      <c r="A202" s="86" t="s">
        <v>145</v>
      </c>
      <c r="B202" s="87"/>
      <c r="C202" s="88"/>
      <c r="D202" s="698"/>
      <c r="E202" s="466">
        <v>4105.6000000000004</v>
      </c>
      <c r="F202" s="625"/>
      <c r="G202" s="485"/>
      <c r="H202" s="457"/>
      <c r="I202" s="457"/>
      <c r="J202" s="457"/>
      <c r="K202" s="457"/>
      <c r="L202" s="482"/>
      <c r="M202" s="462"/>
      <c r="N202" s="675">
        <f>SUM(G202:M202)</f>
        <v>0</v>
      </c>
      <c r="O202" s="625"/>
      <c r="P202" s="699">
        <f>D202+E202+F202+N202+O202</f>
        <v>4105.6000000000004</v>
      </c>
      <c r="Q202" s="626"/>
      <c r="R202" s="485"/>
      <c r="S202" s="486"/>
      <c r="T202" s="462"/>
      <c r="U202" s="625">
        <f>SUM(R202:T202)</f>
        <v>0</v>
      </c>
      <c r="V202" s="485"/>
      <c r="W202" s="457"/>
      <c r="X202" s="457"/>
      <c r="Y202" s="457"/>
      <c r="Z202" s="457"/>
      <c r="AA202" s="457"/>
      <c r="AB202" s="462"/>
      <c r="AC202" s="625">
        <f>SUM(V202:AB202)</f>
        <v>0</v>
      </c>
      <c r="AD202" s="625"/>
      <c r="AE202" s="487">
        <f>Q202+U202+AC202+AD202</f>
        <v>0</v>
      </c>
      <c r="AF202" s="700">
        <f>P202+AE202</f>
        <v>4105.6000000000004</v>
      </c>
      <c r="AO202" s="732"/>
    </row>
    <row r="203" spans="1:42" s="10" customFormat="1" ht="11.25" x14ac:dyDescent="0.2">
      <c r="A203" s="86" t="s">
        <v>146</v>
      </c>
      <c r="B203" s="87"/>
      <c r="C203" s="88"/>
      <c r="D203" s="698"/>
      <c r="E203" s="466">
        <v>51</v>
      </c>
      <c r="F203" s="625"/>
      <c r="G203" s="485"/>
      <c r="H203" s="457"/>
      <c r="I203" s="457"/>
      <c r="J203" s="457"/>
      <c r="K203" s="457"/>
      <c r="L203" s="482"/>
      <c r="M203" s="462"/>
      <c r="N203" s="625">
        <f>SUM(G203:M203)</f>
        <v>0</v>
      </c>
      <c r="O203" s="625"/>
      <c r="P203" s="699">
        <f>D203+E203+F203+N203+O203</f>
        <v>51</v>
      </c>
      <c r="Q203" s="626"/>
      <c r="R203" s="485"/>
      <c r="S203" s="486"/>
      <c r="T203" s="462"/>
      <c r="U203" s="625">
        <f>SUM(R203:T203)</f>
        <v>0</v>
      </c>
      <c r="V203" s="485"/>
      <c r="W203" s="457"/>
      <c r="X203" s="457"/>
      <c r="Y203" s="457"/>
      <c r="Z203" s="457"/>
      <c r="AA203" s="457"/>
      <c r="AB203" s="462"/>
      <c r="AC203" s="625">
        <f>SUM(V203:AB203)</f>
        <v>0</v>
      </c>
      <c r="AD203" s="625"/>
      <c r="AE203" s="487">
        <f>Q203+U203+AC203+AD203</f>
        <v>0</v>
      </c>
      <c r="AF203" s="700">
        <f>P203+AE203</f>
        <v>51</v>
      </c>
      <c r="AO203" s="732"/>
    </row>
    <row r="204" spans="1:42" s="14" customFormat="1" ht="13.5" thickBot="1" x14ac:dyDescent="0.25">
      <c r="A204" s="89"/>
      <c r="B204" s="90"/>
      <c r="C204" s="91"/>
      <c r="D204" s="701"/>
      <c r="E204" s="702"/>
      <c r="F204" s="702"/>
      <c r="G204" s="703"/>
      <c r="H204" s="704"/>
      <c r="I204" s="705"/>
      <c r="J204" s="705"/>
      <c r="K204" s="705"/>
      <c r="L204" s="706"/>
      <c r="M204" s="707"/>
      <c r="N204" s="708"/>
      <c r="O204" s="702"/>
      <c r="P204" s="709"/>
      <c r="Q204" s="710"/>
      <c r="R204" s="711"/>
      <c r="S204" s="712"/>
      <c r="T204" s="713"/>
      <c r="U204" s="702"/>
      <c r="V204" s="711"/>
      <c r="W204" s="705"/>
      <c r="X204" s="705"/>
      <c r="Y204" s="705"/>
      <c r="Z204" s="705"/>
      <c r="AA204" s="705"/>
      <c r="AB204" s="713"/>
      <c r="AC204" s="702"/>
      <c r="AD204" s="702"/>
      <c r="AE204" s="714"/>
      <c r="AF204" s="715"/>
      <c r="AO204" s="731"/>
    </row>
    <row r="205" spans="1:42" s="1" customFormat="1" ht="19.5" thickTop="1" thickBot="1" x14ac:dyDescent="0.3">
      <c r="A205" s="27" t="s">
        <v>126</v>
      </c>
      <c r="B205" s="15"/>
      <c r="C205" s="16"/>
      <c r="D205" s="716">
        <f t="shared" ref="D205:AF205" si="36">D107+D185-D187+D193-D199-D189+D191</f>
        <v>10361.010780114728</v>
      </c>
      <c r="E205" s="717">
        <f t="shared" si="36"/>
        <v>5495.5468967317356</v>
      </c>
      <c r="F205" s="717">
        <f t="shared" si="36"/>
        <v>704.47799236536275</v>
      </c>
      <c r="G205" s="718">
        <f t="shared" si="36"/>
        <v>672.0379999999999</v>
      </c>
      <c r="H205" s="719">
        <f t="shared" si="36"/>
        <v>0</v>
      </c>
      <c r="I205" s="720">
        <f t="shared" si="36"/>
        <v>448.36737101601852</v>
      </c>
      <c r="J205" s="720">
        <f t="shared" si="36"/>
        <v>1389.4350774169775</v>
      </c>
      <c r="K205" s="720">
        <f t="shared" si="36"/>
        <v>1253.9759769843613</v>
      </c>
      <c r="L205" s="721">
        <f t="shared" si="36"/>
        <v>114.9752474865753</v>
      </c>
      <c r="M205" s="722">
        <f t="shared" si="36"/>
        <v>0</v>
      </c>
      <c r="N205" s="717">
        <f t="shared" si="36"/>
        <v>3878.7916729039325</v>
      </c>
      <c r="O205" s="717">
        <f t="shared" si="36"/>
        <v>0</v>
      </c>
      <c r="P205" s="723">
        <f t="shared" si="36"/>
        <v>20439.827342115757</v>
      </c>
      <c r="Q205" s="724">
        <f t="shared" si="36"/>
        <v>0</v>
      </c>
      <c r="R205" s="725">
        <f t="shared" si="36"/>
        <v>-1925.5600392519866</v>
      </c>
      <c r="S205" s="726">
        <f t="shared" si="36"/>
        <v>-146.0825076822633</v>
      </c>
      <c r="T205" s="727">
        <f t="shared" si="36"/>
        <v>16.333687300283088</v>
      </c>
      <c r="U205" s="717">
        <f t="shared" si="36"/>
        <v>-2055.3088596339671</v>
      </c>
      <c r="V205" s="725">
        <f t="shared" si="36"/>
        <v>61.885395471489502</v>
      </c>
      <c r="W205" s="720">
        <f t="shared" si="36"/>
        <v>86.107130225615791</v>
      </c>
      <c r="X205" s="720">
        <f t="shared" si="36"/>
        <v>19.935057078478994</v>
      </c>
      <c r="Y205" s="720">
        <f t="shared" si="36"/>
        <v>0</v>
      </c>
      <c r="Z205" s="720">
        <f t="shared" si="36"/>
        <v>13.0464</v>
      </c>
      <c r="AA205" s="720">
        <f t="shared" si="36"/>
        <v>875.48763912841719</v>
      </c>
      <c r="AB205" s="727">
        <f t="shared" si="36"/>
        <v>125.39772240631578</v>
      </c>
      <c r="AC205" s="717">
        <f t="shared" si="36"/>
        <v>1181.8593443103175</v>
      </c>
      <c r="AD205" s="717">
        <f t="shared" si="36"/>
        <v>84.264641053275128</v>
      </c>
      <c r="AE205" s="728">
        <f>AE107+AE185-AE187+AE193-AE199-AE189+AE191</f>
        <v>-789.18487427037462</v>
      </c>
      <c r="AF205" s="729">
        <f t="shared" si="36"/>
        <v>19650.642467845391</v>
      </c>
      <c r="AG205" s="733"/>
      <c r="AH205" s="105"/>
      <c r="AI205" s="9"/>
      <c r="AJ205" s="9"/>
      <c r="AK205" s="9"/>
      <c r="AL205" s="9"/>
      <c r="AM205" s="9"/>
      <c r="AN205" s="9"/>
      <c r="AO205" s="467"/>
      <c r="AP205" s="467"/>
    </row>
    <row r="206" spans="1:42" ht="13.5" thickTop="1" x14ac:dyDescent="0.2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397"/>
      <c r="M206" s="93"/>
      <c r="N206" s="93"/>
      <c r="O206" s="93"/>
      <c r="P206" s="93"/>
      <c r="Q206" s="93"/>
      <c r="R206" s="93"/>
      <c r="S206" s="397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4"/>
    </row>
    <row r="207" spans="1:42" ht="13.5" thickBot="1" x14ac:dyDescent="0.25">
      <c r="A207" s="95" t="s">
        <v>207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398"/>
      <c r="M207" s="96"/>
      <c r="N207" s="96"/>
      <c r="O207" s="96"/>
      <c r="P207" s="96"/>
      <c r="Q207" s="96"/>
      <c r="R207" s="96"/>
      <c r="S207" s="398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7"/>
    </row>
  </sheetData>
  <mergeCells count="18">
    <mergeCell ref="A134:A139"/>
    <mergeCell ref="P3:P4"/>
    <mergeCell ref="Q3:Q4"/>
    <mergeCell ref="V3:AC3"/>
    <mergeCell ref="A2:A4"/>
    <mergeCell ref="B2:C4"/>
    <mergeCell ref="D2:P2"/>
    <mergeCell ref="Q2:AE2"/>
    <mergeCell ref="A114:A125"/>
    <mergeCell ref="AF2:AF4"/>
    <mergeCell ref="D3:D4"/>
    <mergeCell ref="E3:E4"/>
    <mergeCell ref="F3:F4"/>
    <mergeCell ref="G3:N3"/>
    <mergeCell ref="O3:O4"/>
    <mergeCell ref="AD3:AD4"/>
    <mergeCell ref="AE3:AE4"/>
    <mergeCell ref="R3:U3"/>
  </mergeCells>
  <printOptions horizontalCentered="1"/>
  <pageMargins left="0" right="0" top="0.59055118110236227" bottom="0.59055118110236227" header="0.31496062992125984" footer="0.51181102362204722"/>
  <pageSetup paperSize="9" orientation="landscape" r:id="rId1"/>
  <headerFooter alignWithMargins="0">
    <oddHeader>&amp;L&amp;20Annex D: Framework of the GNI Process Table - Layer 1</oddHeader>
    <oddFooter>&amp;C&amp;P</oddFooter>
  </headerFooter>
  <rowBreaks count="1" manualBreakCount="1">
    <brk id="10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P207"/>
  <sheetViews>
    <sheetView zoomScale="80" zoomScaleNormal="8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52.140625" bestFit="1" customWidth="1"/>
    <col min="2" max="2" width="4.7109375" customWidth="1"/>
    <col min="3" max="3" width="42.28515625" customWidth="1"/>
    <col min="4" max="6" width="17.28515625" customWidth="1"/>
    <col min="7" max="7" width="15.42578125" customWidth="1"/>
    <col min="8" max="8" width="14.5703125" bestFit="1" customWidth="1"/>
    <col min="9" max="10" width="14.5703125" customWidth="1"/>
    <col min="11" max="11" width="13.28515625" customWidth="1"/>
    <col min="12" max="12" width="13.28515625" style="17" customWidth="1"/>
    <col min="13" max="13" width="13.5703125" customWidth="1"/>
    <col min="14" max="14" width="15" customWidth="1"/>
    <col min="15" max="16" width="13.5703125" customWidth="1"/>
    <col min="17" max="18" width="14.85546875" customWidth="1"/>
    <col min="19" max="19" width="14.85546875" style="17" customWidth="1"/>
    <col min="20" max="28" width="14.85546875" customWidth="1"/>
    <col min="29" max="29" width="15.28515625" customWidth="1"/>
    <col min="30" max="31" width="14.85546875" customWidth="1"/>
    <col min="32" max="32" width="16.85546875" style="2" customWidth="1"/>
    <col min="33" max="33" width="10.140625" customWidth="1"/>
    <col min="34" max="43" width="6.7109375" customWidth="1"/>
  </cols>
  <sheetData>
    <row r="1" spans="1:39" ht="18.75" thickBot="1" x14ac:dyDescent="0.3">
      <c r="H1" s="1"/>
      <c r="I1" s="1"/>
      <c r="J1" s="1"/>
      <c r="K1" s="1"/>
      <c r="L1" s="395"/>
      <c r="M1" s="1"/>
      <c r="N1" s="1"/>
    </row>
    <row r="2" spans="1:39" ht="16.5" customHeight="1" x14ac:dyDescent="0.2">
      <c r="A2" s="916" t="s">
        <v>0</v>
      </c>
      <c r="B2" s="918" t="s">
        <v>1</v>
      </c>
      <c r="C2" s="919"/>
      <c r="D2" s="922" t="s">
        <v>2</v>
      </c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4"/>
      <c r="Q2" s="925" t="s">
        <v>3</v>
      </c>
      <c r="R2" s="922"/>
      <c r="S2" s="922"/>
      <c r="T2" s="922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4"/>
      <c r="AF2" s="903" t="s">
        <v>4</v>
      </c>
    </row>
    <row r="3" spans="1:39" ht="16.5" customHeight="1" x14ac:dyDescent="0.2">
      <c r="A3" s="917"/>
      <c r="B3" s="920"/>
      <c r="C3" s="921"/>
      <c r="D3" s="905" t="s">
        <v>210</v>
      </c>
      <c r="E3" s="906" t="s">
        <v>5</v>
      </c>
      <c r="F3" s="906" t="s">
        <v>6</v>
      </c>
      <c r="G3" s="907" t="s">
        <v>7</v>
      </c>
      <c r="H3" s="907"/>
      <c r="I3" s="907"/>
      <c r="J3" s="907"/>
      <c r="K3" s="907"/>
      <c r="L3" s="907"/>
      <c r="M3" s="907"/>
      <c r="N3" s="907"/>
      <c r="O3" s="906" t="s">
        <v>8</v>
      </c>
      <c r="P3" s="909" t="s">
        <v>155</v>
      </c>
      <c r="Q3" s="915" t="s">
        <v>9</v>
      </c>
      <c r="R3" s="909" t="s">
        <v>10</v>
      </c>
      <c r="S3" s="910"/>
      <c r="T3" s="911"/>
      <c r="U3" s="912"/>
      <c r="V3" s="906" t="s">
        <v>11</v>
      </c>
      <c r="W3" s="906"/>
      <c r="X3" s="906"/>
      <c r="Y3" s="906"/>
      <c r="Z3" s="906"/>
      <c r="AA3" s="906"/>
      <c r="AB3" s="906"/>
      <c r="AC3" s="906"/>
      <c r="AD3" s="906" t="s">
        <v>12</v>
      </c>
      <c r="AE3" s="908" t="s">
        <v>13</v>
      </c>
      <c r="AF3" s="904"/>
    </row>
    <row r="4" spans="1:39" ht="35.25" customHeight="1" x14ac:dyDescent="0.2">
      <c r="A4" s="917"/>
      <c r="B4" s="920"/>
      <c r="C4" s="921"/>
      <c r="D4" s="905"/>
      <c r="E4" s="906"/>
      <c r="F4" s="906"/>
      <c r="G4" s="28" t="s">
        <v>14</v>
      </c>
      <c r="H4" s="29" t="s">
        <v>151</v>
      </c>
      <c r="I4" s="30" t="s">
        <v>163</v>
      </c>
      <c r="J4" s="30" t="s">
        <v>147</v>
      </c>
      <c r="K4" s="30" t="s">
        <v>131</v>
      </c>
      <c r="L4" s="396" t="s">
        <v>208</v>
      </c>
      <c r="M4" s="31" t="s">
        <v>15</v>
      </c>
      <c r="N4" s="32" t="s">
        <v>16</v>
      </c>
      <c r="O4" s="906"/>
      <c r="P4" s="909"/>
      <c r="Q4" s="915"/>
      <c r="R4" s="33" t="s">
        <v>148</v>
      </c>
      <c r="S4" s="399" t="s">
        <v>209</v>
      </c>
      <c r="T4" s="34" t="s">
        <v>149</v>
      </c>
      <c r="U4" s="32" t="s">
        <v>150</v>
      </c>
      <c r="V4" s="33" t="s">
        <v>17</v>
      </c>
      <c r="W4" s="30" t="s">
        <v>18</v>
      </c>
      <c r="X4" s="30" t="s">
        <v>19</v>
      </c>
      <c r="Y4" s="30" t="s">
        <v>20</v>
      </c>
      <c r="Z4" s="30" t="s">
        <v>21</v>
      </c>
      <c r="AA4" s="30" t="s">
        <v>22</v>
      </c>
      <c r="AB4" s="34" t="s">
        <v>23</v>
      </c>
      <c r="AC4" s="32" t="s">
        <v>24</v>
      </c>
      <c r="AD4" s="906"/>
      <c r="AE4" s="908"/>
      <c r="AF4" s="904"/>
    </row>
    <row r="5" spans="1:39" x14ac:dyDescent="0.2">
      <c r="A5" s="35"/>
      <c r="B5" s="36"/>
      <c r="C5" s="37"/>
      <c r="D5" s="136"/>
      <c r="E5" s="137"/>
      <c r="F5" s="137"/>
      <c r="G5" s="138"/>
      <c r="H5" s="139"/>
      <c r="I5" s="140"/>
      <c r="J5" s="140"/>
      <c r="K5" s="140"/>
      <c r="L5" s="400"/>
      <c r="M5" s="141"/>
      <c r="N5" s="137"/>
      <c r="O5" s="137"/>
      <c r="P5" s="142"/>
      <c r="Q5" s="143"/>
      <c r="R5" s="144"/>
      <c r="S5" s="414"/>
      <c r="T5" s="145"/>
      <c r="U5" s="146"/>
      <c r="V5" s="144"/>
      <c r="W5" s="147"/>
      <c r="X5" s="147"/>
      <c r="Y5" s="147"/>
      <c r="Z5" s="147"/>
      <c r="AA5" s="147"/>
      <c r="AB5" s="145"/>
      <c r="AC5" s="146"/>
      <c r="AD5" s="146"/>
      <c r="AE5" s="148"/>
      <c r="AF5" s="149"/>
    </row>
    <row r="6" spans="1:39" ht="18" x14ac:dyDescent="0.25">
      <c r="A6" s="38" t="s">
        <v>25</v>
      </c>
      <c r="B6" s="103" t="s">
        <v>127</v>
      </c>
      <c r="C6" s="39"/>
      <c r="D6" s="150"/>
      <c r="E6" s="151"/>
      <c r="F6" s="151"/>
      <c r="G6" s="152"/>
      <c r="H6" s="153"/>
      <c r="I6" s="154"/>
      <c r="J6" s="154"/>
      <c r="K6" s="154"/>
      <c r="L6" s="401"/>
      <c r="M6" s="155"/>
      <c r="N6" s="151"/>
      <c r="O6" s="151"/>
      <c r="P6" s="156"/>
      <c r="Q6" s="157"/>
      <c r="R6" s="158"/>
      <c r="S6" s="415"/>
      <c r="T6" s="159"/>
      <c r="U6" s="160"/>
      <c r="V6" s="158"/>
      <c r="W6" s="161"/>
      <c r="X6" s="161"/>
      <c r="Y6" s="161"/>
      <c r="Z6" s="161"/>
      <c r="AA6" s="161"/>
      <c r="AB6" s="159"/>
      <c r="AC6" s="160"/>
      <c r="AD6" s="160"/>
      <c r="AE6" s="162"/>
      <c r="AF6" s="163"/>
    </row>
    <row r="7" spans="1:39" x14ac:dyDescent="0.2">
      <c r="A7" s="40" t="s">
        <v>26</v>
      </c>
      <c r="B7" s="41"/>
      <c r="C7" s="42" t="s">
        <v>27</v>
      </c>
      <c r="D7" s="150"/>
      <c r="E7" s="151"/>
      <c r="F7" s="151"/>
      <c r="G7" s="152"/>
      <c r="H7" s="153"/>
      <c r="I7" s="154"/>
      <c r="J7" s="154"/>
      <c r="K7" s="154"/>
      <c r="L7" s="401"/>
      <c r="M7" s="155"/>
      <c r="N7" s="151"/>
      <c r="O7" s="151"/>
      <c r="P7" s="156"/>
      <c r="Q7" s="157"/>
      <c r="R7" s="158"/>
      <c r="S7" s="415"/>
      <c r="T7" s="159"/>
      <c r="U7" s="160"/>
      <c r="V7" s="158"/>
      <c r="W7" s="161"/>
      <c r="X7" s="161"/>
      <c r="Y7" s="161"/>
      <c r="Z7" s="161"/>
      <c r="AA7" s="161"/>
      <c r="AB7" s="159"/>
      <c r="AC7" s="160"/>
      <c r="AD7" s="160"/>
      <c r="AE7" s="162"/>
      <c r="AF7" s="163"/>
    </row>
    <row r="8" spans="1:39" x14ac:dyDescent="0.2">
      <c r="A8" s="24" t="s">
        <v>28</v>
      </c>
      <c r="B8" s="3"/>
      <c r="C8" s="4" t="s">
        <v>161</v>
      </c>
      <c r="D8" s="164">
        <f>'Data (Layer 1)'!D8/'Data (Layer 1)'!$AF$8*100</f>
        <v>64.241405072044842</v>
      </c>
      <c r="E8" s="165">
        <f>'Data (Layer 1)'!E8/'Data (Layer 1)'!$AF$8*100</f>
        <v>15.108455378419389</v>
      </c>
      <c r="F8" s="165">
        <f>'Data (Layer 1)'!F8/'Data (Layer 1)'!$AF$8*100</f>
        <v>2.9697762631981091</v>
      </c>
      <c r="G8" s="166">
        <f>'Data (Layer 1)'!G8/'Data (Layer 1)'!$AF$8*100</f>
        <v>4.5297943433096668</v>
      </c>
      <c r="H8" s="167">
        <f>'Data (Layer 1)'!H8/'Data (Layer 1)'!$AF$8*100</f>
        <v>0</v>
      </c>
      <c r="I8" s="168">
        <f>'Data (Layer 1)'!I8/'Data (Layer 1)'!$AF$8*100</f>
        <v>1.1915280455963513</v>
      </c>
      <c r="J8" s="168">
        <f>'Data (Layer 1)'!J8/'Data (Layer 1)'!$AF$8*100</f>
        <v>4.1973954524749706</v>
      </c>
      <c r="K8" s="168">
        <f>'Data (Layer 1)'!K8/'Data (Layer 1)'!$AF$8*100</f>
        <v>3.3324181054815676</v>
      </c>
      <c r="L8" s="418">
        <f>'Data (Layer 1)'!L8/'Data (Layer 1)'!$AF$8*100</f>
        <v>1.0019888277558164</v>
      </c>
      <c r="M8" s="169">
        <f>'Data (Layer 1)'!M8/'Data (Layer 1)'!$AF$8*100</f>
        <v>0</v>
      </c>
      <c r="N8" s="165">
        <f>'Data (Layer 1)'!N8/'Data (Layer 1)'!$AF$8*100</f>
        <v>14.253124774618373</v>
      </c>
      <c r="O8" s="165">
        <f>'Data (Layer 1)'!O8/'Data (Layer 1)'!$AF$8*100</f>
        <v>0</v>
      </c>
      <c r="P8" s="106">
        <f>'Data (Layer 1)'!P8/'Data (Layer 1)'!$AF$8*100</f>
        <v>96.572761488280719</v>
      </c>
      <c r="Q8" s="170">
        <f>'Data (Layer 1)'!Q8/'Data (Layer 1)'!$AF$8*100</f>
        <v>0</v>
      </c>
      <c r="R8" s="171">
        <f>'Data (Layer 1)'!R8/'Data (Layer 1)'!$AF$8*100</f>
        <v>-1.2020554489145756E-2</v>
      </c>
      <c r="S8" s="431">
        <f>'Data (Layer 1)'!S8/'Data (Layer 1)'!$AF$8*100</f>
        <v>0</v>
      </c>
      <c r="T8" s="172">
        <f>'Data (Layer 1)'!T8/'Data (Layer 1)'!$AF$8*100</f>
        <v>0.15846101897437265</v>
      </c>
      <c r="U8" s="165">
        <f>'Data (Layer 1)'!U8/'Data (Layer 1)'!$AF$8*100</f>
        <v>0.14644046448522688</v>
      </c>
      <c r="V8" s="171">
        <f>'Data (Layer 1)'!V8/'Data (Layer 1)'!$AF$8*100</f>
        <v>0.23570921350652108</v>
      </c>
      <c r="W8" s="168">
        <f>'Data (Layer 1)'!W8/'Data (Layer 1)'!$AF$8*100</f>
        <v>0.25043208524460303</v>
      </c>
      <c r="X8" s="168">
        <f>'Data (Layer 1)'!X8/'Data (Layer 1)'!$AF$8*100</f>
        <v>8.0015460650935732E-2</v>
      </c>
      <c r="Y8" s="168">
        <f>'Data (Layer 1)'!Y8/'Data (Layer 1)'!$AF$8*100</f>
        <v>0</v>
      </c>
      <c r="Z8" s="168">
        <f>'Data (Layer 1)'!Z8/'Data (Layer 1)'!$AF$8*100</f>
        <v>4.0689764012047581E-2</v>
      </c>
      <c r="AA8" s="168">
        <f>'Data (Layer 1)'!AA8/'Data (Layer 1)'!$AF$8*100</f>
        <v>2.3265923058374787</v>
      </c>
      <c r="AB8" s="172">
        <f>'Data (Layer 1)'!AB8/'Data (Layer 1)'!$AF$8*100</f>
        <v>0.25714525160410012</v>
      </c>
      <c r="AC8" s="165">
        <f>'Data (Layer 1)'!AC8/'Data (Layer 1)'!$AF$8*100</f>
        <v>3.1905840808556865</v>
      </c>
      <c r="AD8" s="165">
        <f>'Data (Layer 1)'!AD8/'Data (Layer 1)'!$AF$8*100</f>
        <v>9.0213966378367011E-2</v>
      </c>
      <c r="AE8" s="173">
        <f>'Data (Layer 1)'!AE8/'Data (Layer 1)'!$AF$8*100</f>
        <v>3.4272385117192798</v>
      </c>
      <c r="AF8" s="122">
        <f>'Data (Layer 1)'!AF8/'Data (Layer 1)'!$AF$8*100</f>
        <v>100</v>
      </c>
      <c r="AH8" s="104"/>
      <c r="AI8" s="104"/>
      <c r="AJ8" s="104"/>
      <c r="AK8" s="104"/>
      <c r="AL8" s="104"/>
      <c r="AM8" s="104"/>
    </row>
    <row r="9" spans="1:39" x14ac:dyDescent="0.2">
      <c r="A9" s="43"/>
      <c r="B9" s="44"/>
      <c r="C9" s="45"/>
      <c r="D9" s="174"/>
      <c r="E9" s="175"/>
      <c r="F9" s="175"/>
      <c r="G9" s="176"/>
      <c r="H9" s="177"/>
      <c r="I9" s="178"/>
      <c r="J9" s="178"/>
      <c r="K9" s="178"/>
      <c r="L9" s="402"/>
      <c r="M9" s="179"/>
      <c r="N9" s="175"/>
      <c r="O9" s="175"/>
      <c r="P9" s="107"/>
      <c r="Q9" s="180"/>
      <c r="R9" s="181"/>
      <c r="S9" s="432"/>
      <c r="T9" s="182"/>
      <c r="U9" s="175"/>
      <c r="V9" s="181"/>
      <c r="W9" s="178"/>
      <c r="X9" s="178"/>
      <c r="Y9" s="178"/>
      <c r="Z9" s="178"/>
      <c r="AA9" s="178"/>
      <c r="AB9" s="182"/>
      <c r="AC9" s="175"/>
      <c r="AD9" s="175"/>
      <c r="AE9" s="183"/>
      <c r="AF9" s="135"/>
      <c r="AH9" s="104"/>
      <c r="AI9" s="104"/>
      <c r="AJ9" s="104"/>
      <c r="AK9" s="104"/>
      <c r="AL9" s="104"/>
      <c r="AM9" s="104"/>
    </row>
    <row r="10" spans="1:39" x14ac:dyDescent="0.2">
      <c r="A10" s="24" t="s">
        <v>29</v>
      </c>
      <c r="B10" s="3"/>
      <c r="C10" s="4" t="s">
        <v>162</v>
      </c>
      <c r="D10" s="164">
        <f>'Data (Layer 1)'!D10/'Data (Layer 1)'!$AF$10*100</f>
        <v>69.215018043777604</v>
      </c>
      <c r="E10" s="165">
        <f>'Data (Layer 1)'!E10/'Data (Layer 1)'!$AF$10*100</f>
        <v>10.996365298066211</v>
      </c>
      <c r="F10" s="165">
        <f>'Data (Layer 1)'!F10/'Data (Layer 1)'!$AF$10*100</f>
        <v>2.0697051328298124</v>
      </c>
      <c r="G10" s="166">
        <f>'Data (Layer 1)'!G10/'Data (Layer 1)'!$AF$10*100</f>
        <v>5.1738260123292523</v>
      </c>
      <c r="H10" s="167">
        <f>'Data (Layer 1)'!H10/'Data (Layer 1)'!$AF$10*100</f>
        <v>0</v>
      </c>
      <c r="I10" s="168">
        <f>'Data (Layer 1)'!I10/'Data (Layer 1)'!$AF$10*100</f>
        <v>0</v>
      </c>
      <c r="J10" s="168">
        <f>'Data (Layer 1)'!J10/'Data (Layer 1)'!$AF$10*100</f>
        <v>0.95222154641142176</v>
      </c>
      <c r="K10" s="168">
        <f>'Data (Layer 1)'!K10/'Data (Layer 1)'!$AF$10*100</f>
        <v>0</v>
      </c>
      <c r="L10" s="418">
        <f>'Data (Layer 1)'!L10/'Data (Layer 1)'!$AF$10*100</f>
        <v>1.3132134021402502</v>
      </c>
      <c r="M10" s="169">
        <f>'Data (Layer 1)'!M10/'Data (Layer 1)'!$AF$10*100</f>
        <v>0</v>
      </c>
      <c r="N10" s="165">
        <f>'Data (Layer 1)'!N10/'Data (Layer 1)'!$AF$10*100</f>
        <v>7.4392609608809241</v>
      </c>
      <c r="O10" s="165">
        <f>'Data (Layer 1)'!O10/'Data (Layer 1)'!$AF$10*100</f>
        <v>0</v>
      </c>
      <c r="P10" s="106">
        <f>'Data (Layer 1)'!P10/'Data (Layer 1)'!$AF$10*100</f>
        <v>89.720349435554581</v>
      </c>
      <c r="Q10" s="170">
        <f>'Data (Layer 1)'!Q10/'Data (Layer 1)'!$AF$10*100</f>
        <v>0</v>
      </c>
      <c r="R10" s="171">
        <f>'Data (Layer 1)'!R10/'Data (Layer 1)'!$AF$10*100</f>
        <v>9.6262006367849029</v>
      </c>
      <c r="S10" s="431">
        <f>'Data (Layer 1)'!S10/'Data (Layer 1)'!$AF$10*100</f>
        <v>0.73201073717032306</v>
      </c>
      <c r="T10" s="172">
        <f>'Data (Layer 1)'!T10/'Data (Layer 1)'!$AF$10*100</f>
        <v>7.9646783086559175E-2</v>
      </c>
      <c r="U10" s="165">
        <f>'Data (Layer 1)'!U10/'Data (Layer 1)'!$AF$10*100</f>
        <v>10.437858157041788</v>
      </c>
      <c r="V10" s="171">
        <f>'Data (Layer 1)'!V10/'Data (Layer 1)'!$AF$10*100</f>
        <v>0.13434864913945802</v>
      </c>
      <c r="W10" s="168">
        <f>'Data (Layer 1)'!W10/'Data (Layer 1)'!$AF$10*100</f>
        <v>4.0736388726853402E-2</v>
      </c>
      <c r="X10" s="168">
        <f>'Data (Layer 1)'!X10/'Data (Layer 1)'!$AF$10*100</f>
        <v>5.0983560750236842E-2</v>
      </c>
      <c r="Y10" s="168">
        <f>'Data (Layer 1)'!Y10/'Data (Layer 1)'!$AF$10*100</f>
        <v>0</v>
      </c>
      <c r="Z10" s="168">
        <f>'Data (Layer 1)'!Z10/'Data (Layer 1)'!$AF$10*100</f>
        <v>1.134977997021399E-2</v>
      </c>
      <c r="AA10" s="168">
        <f>'Data (Layer 1)'!AA10/'Data (Layer 1)'!$AF$10*100</f>
        <v>0</v>
      </c>
      <c r="AB10" s="172">
        <f>'Data (Layer 1)'!AB10/'Data (Layer 1)'!$AF$10*100</f>
        <v>-0.14348809742111959</v>
      </c>
      <c r="AC10" s="165">
        <f>'Data (Layer 1)'!AC10/'Data (Layer 1)'!$AF$10*100</f>
        <v>9.3930281165642684E-2</v>
      </c>
      <c r="AD10" s="165">
        <f>'Data (Layer 1)'!AD10/'Data (Layer 1)'!$AF$10*100</f>
        <v>-0.2521378737620264</v>
      </c>
      <c r="AE10" s="173">
        <f>'Data (Layer 1)'!AE10/'Data (Layer 1)'!$AF$10*100</f>
        <v>10.279650564445403</v>
      </c>
      <c r="AF10" s="122">
        <f>'Data (Layer 1)'!AF10/'Data (Layer 1)'!$AF$10*100</f>
        <v>100</v>
      </c>
      <c r="AH10" s="104"/>
      <c r="AI10" s="104"/>
      <c r="AJ10" s="104"/>
      <c r="AK10" s="104"/>
      <c r="AL10" s="104"/>
      <c r="AM10" s="104"/>
    </row>
    <row r="11" spans="1:39" x14ac:dyDescent="0.2">
      <c r="A11" s="43"/>
      <c r="B11" s="44"/>
      <c r="C11" s="45"/>
      <c r="D11" s="174"/>
      <c r="E11" s="175"/>
      <c r="F11" s="175"/>
      <c r="G11" s="176"/>
      <c r="H11" s="177"/>
      <c r="I11" s="178"/>
      <c r="J11" s="178"/>
      <c r="K11" s="178"/>
      <c r="L11" s="402"/>
      <c r="M11" s="179"/>
      <c r="N11" s="175"/>
      <c r="O11" s="175"/>
      <c r="P11" s="107"/>
      <c r="Q11" s="180"/>
      <c r="R11" s="181"/>
      <c r="S11" s="432"/>
      <c r="T11" s="182"/>
      <c r="U11" s="175"/>
      <c r="V11" s="181"/>
      <c r="W11" s="178"/>
      <c r="X11" s="178"/>
      <c r="Y11" s="178"/>
      <c r="Z11" s="178"/>
      <c r="AA11" s="178"/>
      <c r="AB11" s="182"/>
      <c r="AC11" s="175"/>
      <c r="AD11" s="175"/>
      <c r="AE11" s="183"/>
      <c r="AF11" s="135"/>
      <c r="AH11" s="104"/>
      <c r="AI11" s="104"/>
      <c r="AJ11" s="104"/>
      <c r="AK11" s="104"/>
      <c r="AL11" s="104"/>
      <c r="AM11" s="104"/>
    </row>
    <row r="12" spans="1:39" x14ac:dyDescent="0.2">
      <c r="A12" s="24" t="s">
        <v>30</v>
      </c>
      <c r="B12" s="3"/>
      <c r="C12" s="4" t="s">
        <v>159</v>
      </c>
      <c r="D12" s="164">
        <f>'Data (Layer 1)'!D12/'Data (Layer 1)'!$AF$12*100</f>
        <v>58.625294344347743</v>
      </c>
      <c r="E12" s="165">
        <f>'Data (Layer 1)'!E12/'Data (Layer 1)'!$AF$12*100</f>
        <v>19.751750573437814</v>
      </c>
      <c r="F12" s="165">
        <f>'Data (Layer 1)'!F12/'Data (Layer 1)'!$AF$12*100</f>
        <v>3.9861197462316742</v>
      </c>
      <c r="G12" s="166">
        <f>'Data (Layer 1)'!G12/'Data (Layer 1)'!$AF$12*100</f>
        <v>3.8025658303726333</v>
      </c>
      <c r="H12" s="167">
        <f>'Data (Layer 1)'!H12/'Data (Layer 1)'!$AF$12*100</f>
        <v>0</v>
      </c>
      <c r="I12" s="168">
        <f>'Data (Layer 1)'!I12/'Data (Layer 1)'!$AF$12*100</f>
        <v>2.5369792251026304</v>
      </c>
      <c r="J12" s="168">
        <f>'Data (Layer 1)'!J12/'Data (Layer 1)'!$AF$12*100</f>
        <v>7.8617851206434066</v>
      </c>
      <c r="K12" s="168">
        <f>'Data (Layer 1)'!K12/'Data (Layer 1)'!$AF$12*100</f>
        <v>7.0953222915800485</v>
      </c>
      <c r="L12" s="418">
        <f>'Data (Layer 1)'!L12/'Data (Layer 1)'!$AF$12*100</f>
        <v>0.65055986035177826</v>
      </c>
      <c r="M12" s="169">
        <f>'Data (Layer 1)'!M12/'Data (Layer 1)'!$AF$12*100</f>
        <v>0</v>
      </c>
      <c r="N12" s="165">
        <f>'Data (Layer 1)'!N12/'Data (Layer 1)'!$AF$12*100</f>
        <v>21.947212328050497</v>
      </c>
      <c r="O12" s="165">
        <f>'Data (Layer 1)'!O12/'Data (Layer 1)'!$AF$12*100</f>
        <v>0</v>
      </c>
      <c r="P12" s="106">
        <f>'Data (Layer 1)'!P12/'Data (Layer 1)'!$AF$12*100</f>
        <v>104.31037699206773</v>
      </c>
      <c r="Q12" s="170">
        <f>'Data (Layer 1)'!Q12/'Data (Layer 1)'!$AF$12*100</f>
        <v>0</v>
      </c>
      <c r="R12" s="171">
        <f>'Data (Layer 1)'!R12/'Data (Layer 1)'!$AF$12*100</f>
        <v>-10.895319624173919</v>
      </c>
      <c r="S12" s="431">
        <f>'Data (Layer 1)'!S12/'Data (Layer 1)'!$AF$12*100</f>
        <v>-0.82657283089307787</v>
      </c>
      <c r="T12" s="172">
        <f>'Data (Layer 1)'!T12/'Data (Layer 1)'!$AF$12*100</f>
        <v>0.24745657978307492</v>
      </c>
      <c r="U12" s="165">
        <f>'Data (Layer 1)'!U12/'Data (Layer 1)'!$AF$12*100</f>
        <v>-11.474435875283925</v>
      </c>
      <c r="V12" s="171">
        <f>'Data (Layer 1)'!V12/'Data (Layer 1)'!$AF$12*100</f>
        <v>0.35016366666614585</v>
      </c>
      <c r="W12" s="168">
        <f>'Data (Layer 1)'!W12/'Data (Layer 1)'!$AF$12*100</f>
        <v>0.48721654303383627</v>
      </c>
      <c r="X12" s="168">
        <f>'Data (Layer 1)'!X12/'Data (Layer 1)'!$AF$12*100</f>
        <v>0.11279773892719212</v>
      </c>
      <c r="Y12" s="168">
        <f>'Data (Layer 1)'!Y12/'Data (Layer 1)'!$AF$12*100</f>
        <v>0</v>
      </c>
      <c r="Z12" s="168">
        <f>'Data (Layer 1)'!Z12/'Data (Layer 1)'!$AF$12*100</f>
        <v>7.3819925137229639E-2</v>
      </c>
      <c r="AA12" s="168">
        <f>'Data (Layer 1)'!AA12/'Data (Layer 1)'!$AF$12*100</f>
        <v>4.9537368146791199</v>
      </c>
      <c r="AB12" s="172">
        <f>'Data (Layer 1)'!AB12/'Data (Layer 1)'!$AF$12*100</f>
        <v>0.70953293478762991</v>
      </c>
      <c r="AC12" s="165">
        <f>'Data (Layer 1)'!AC12/'Data (Layer 1)'!$AF$12*100</f>
        <v>6.687267623231155</v>
      </c>
      <c r="AD12" s="165">
        <f>'Data (Layer 1)'!AD12/'Data (Layer 1)'!$AF$12*100</f>
        <v>0.47679125998499949</v>
      </c>
      <c r="AE12" s="173">
        <f>'Data (Layer 1)'!AE12/'Data (Layer 1)'!$AF$12*100</f>
        <v>-4.310376992067769</v>
      </c>
      <c r="AF12" s="122">
        <f>'Data (Layer 1)'!AF12/'Data (Layer 1)'!$AF$12*100</f>
        <v>100</v>
      </c>
      <c r="AH12" s="104"/>
      <c r="AI12" s="104"/>
      <c r="AJ12" s="104"/>
      <c r="AK12" s="104"/>
      <c r="AL12" s="104"/>
      <c r="AM12" s="104"/>
    </row>
    <row r="13" spans="1:39" x14ac:dyDescent="0.2">
      <c r="A13" s="24"/>
      <c r="B13" s="3"/>
      <c r="C13" s="4" t="s">
        <v>160</v>
      </c>
      <c r="D13" s="164">
        <f>'Data (Layer 1)'!D12/'Data (Layer 1)'!$AF$107*100</f>
        <v>51.177458413150447</v>
      </c>
      <c r="E13" s="165">
        <f>'Data (Layer 1)'!E12/'Data (Layer 1)'!$AF$107*100</f>
        <v>17.242461720049221</v>
      </c>
      <c r="F13" s="165">
        <f>'Data (Layer 1)'!F12/'Data (Layer 1)'!$AF$107*100</f>
        <v>3.4797177536436115</v>
      </c>
      <c r="G13" s="166">
        <f>'Data (Layer 1)'!G12/'Data (Layer 1)'!$AF$107*100</f>
        <v>3.319482773154296</v>
      </c>
      <c r="H13" s="167">
        <f>'Data (Layer 1)'!H12/'Data (Layer 1)'!$AF$107*100</f>
        <v>0</v>
      </c>
      <c r="I13" s="168">
        <f>'Data (Layer 1)'!I12/'Data (Layer 1)'!$AF$107*100</f>
        <v>2.214677985667707</v>
      </c>
      <c r="J13" s="168">
        <f>'Data (Layer 1)'!J12/'Data (Layer 1)'!$AF$107*100</f>
        <v>6.8630134068340825</v>
      </c>
      <c r="K13" s="168">
        <f>'Data (Layer 1)'!K12/'Data (Layer 1)'!$AF$107*100</f>
        <v>6.1939230423709901</v>
      </c>
      <c r="L13" s="418">
        <f>'Data (Layer 1)'!L12/'Data (Layer 1)'!$AF$107*100</f>
        <v>0.56791186416666695</v>
      </c>
      <c r="M13" s="169">
        <f>'Data (Layer 1)'!M12/'Data (Layer 1)'!$AF$107*100</f>
        <v>0</v>
      </c>
      <c r="N13" s="165">
        <f>'Data (Layer 1)'!N12/'Data (Layer 1)'!$AF$107*100</f>
        <v>19.15900907219374</v>
      </c>
      <c r="O13" s="165">
        <f>'Data (Layer 1)'!O12/'Data (Layer 1)'!$AF$107*100</f>
        <v>0</v>
      </c>
      <c r="P13" s="106">
        <f>'Data (Layer 1)'!P12/'Data (Layer 1)'!$AF$107*100</f>
        <v>91.05864695903702</v>
      </c>
      <c r="Q13" s="170">
        <f>'Data (Layer 1)'!Q12/'Data (Layer 1)'!$AF$107*100</f>
        <v>0</v>
      </c>
      <c r="R13" s="171">
        <f>'Data (Layer 1)'!R12/'Data (Layer 1)'!$AF$107*100</f>
        <v>-9.5111636231452401</v>
      </c>
      <c r="S13" s="431">
        <f>'Data (Layer 1)'!S12/'Data (Layer 1)'!$AF$107*100</f>
        <v>-0.72156391113367579</v>
      </c>
      <c r="T13" s="172">
        <f>'Data (Layer 1)'!T12/'Data (Layer 1)'!$AF$107*100</f>
        <v>0.21601936438089298</v>
      </c>
      <c r="U13" s="165">
        <f>'Data (Layer 1)'!U12/'Data (Layer 1)'!$AF$107*100</f>
        <v>-10.016708169898024</v>
      </c>
      <c r="V13" s="171">
        <f>'Data (Layer 1)'!V12/'Data (Layer 1)'!$AF$107*100</f>
        <v>0.3056784053542364</v>
      </c>
      <c r="W13" s="168">
        <f>'Data (Layer 1)'!W12/'Data (Layer 1)'!$AF$107*100</f>
        <v>0.42531990070455128</v>
      </c>
      <c r="X13" s="168">
        <f>'Data (Layer 1)'!X12/'Data (Layer 1)'!$AF$107*100</f>
        <v>9.8467763063783062E-2</v>
      </c>
      <c r="Y13" s="168">
        <f>'Data (Layer 1)'!Y12/'Data (Layer 1)'!$AF$107*100</f>
        <v>0</v>
      </c>
      <c r="Z13" s="168">
        <f>'Data (Layer 1)'!Z12/'Data (Layer 1)'!$AF$107*100</f>
        <v>6.4441742954535627E-2</v>
      </c>
      <c r="AA13" s="168">
        <f>'Data (Layer 1)'!AA12/'Data (Layer 1)'!$AF$107*100</f>
        <v>4.3244074534420767</v>
      </c>
      <c r="AB13" s="172">
        <f>'Data (Layer 1)'!AB12/'Data (Layer 1)'!$AF$107*100</f>
        <v>0.61939292022259118</v>
      </c>
      <c r="AC13" s="165">
        <f>'Data (Layer 1)'!AC12/'Data (Layer 1)'!$AF$107*100</f>
        <v>5.837708185741775</v>
      </c>
      <c r="AD13" s="165">
        <f>'Data (Layer 1)'!AD12/'Data (Layer 1)'!$AF$107*100</f>
        <v>0.41621905958052535</v>
      </c>
      <c r="AE13" s="173">
        <f>'Data (Layer 1)'!AE12/'Data (Layer 1)'!$AF$107*100</f>
        <v>-3.7627809245757233</v>
      </c>
      <c r="AF13" s="122">
        <f>'Data (Layer 1)'!AF12/'Data (Layer 1)'!$AF$107*100</f>
        <v>87.295866034461326</v>
      </c>
      <c r="AH13" s="18"/>
      <c r="AI13" s="18"/>
      <c r="AJ13" s="18"/>
      <c r="AK13" s="18"/>
      <c r="AL13" s="18"/>
      <c r="AM13" s="18"/>
    </row>
    <row r="14" spans="1:39" x14ac:dyDescent="0.2">
      <c r="A14" s="40"/>
      <c r="B14" s="99" t="s">
        <v>31</v>
      </c>
      <c r="C14" s="98" t="s">
        <v>32</v>
      </c>
      <c r="D14" s="184"/>
      <c r="E14" s="185"/>
      <c r="F14" s="185"/>
      <c r="G14" s="186"/>
      <c r="H14" s="187"/>
      <c r="I14" s="188"/>
      <c r="J14" s="188"/>
      <c r="K14" s="188"/>
      <c r="L14" s="403"/>
      <c r="M14" s="189"/>
      <c r="N14" s="151"/>
      <c r="O14" s="185"/>
      <c r="P14" s="156"/>
      <c r="Q14" s="190"/>
      <c r="R14" s="191"/>
      <c r="S14" s="433"/>
      <c r="T14" s="192"/>
      <c r="U14" s="193"/>
      <c r="V14" s="194"/>
      <c r="W14" s="188"/>
      <c r="X14" s="188"/>
      <c r="Y14" s="188"/>
      <c r="Z14" s="188"/>
      <c r="AA14" s="188"/>
      <c r="AB14" s="195"/>
      <c r="AC14" s="185"/>
      <c r="AD14" s="185"/>
      <c r="AE14" s="196"/>
      <c r="AF14" s="197"/>
      <c r="AH14" s="17"/>
      <c r="AI14" s="17"/>
      <c r="AJ14" s="17"/>
      <c r="AK14" s="17"/>
      <c r="AL14" s="17"/>
      <c r="AM14" s="17"/>
    </row>
    <row r="15" spans="1:39" x14ac:dyDescent="0.2">
      <c r="A15" s="48" t="s">
        <v>33</v>
      </c>
      <c r="B15" s="99"/>
      <c r="C15" s="98" t="s">
        <v>165</v>
      </c>
      <c r="D15" s="184">
        <f>'Data (Layer 1)'!D15/'Data (Layer 1)'!$AF15*100</f>
        <v>0</v>
      </c>
      <c r="E15" s="185">
        <f>'Data (Layer 1)'!E15/'Data (Layer 1)'!$AF15*100</f>
        <v>1.9389799168507496</v>
      </c>
      <c r="F15" s="185">
        <f>'Data (Layer 1)'!F15/'Data (Layer 1)'!$AF15*100</f>
        <v>89.291692197066951</v>
      </c>
      <c r="G15" s="186">
        <f>'Data (Layer 1)'!G15/'Data (Layer 1)'!$AF15*100</f>
        <v>0</v>
      </c>
      <c r="H15" s="187">
        <f>'Data (Layer 1)'!H15/'Data (Layer 1)'!$AF15*100</f>
        <v>0</v>
      </c>
      <c r="I15" s="188">
        <f>'Data (Layer 1)'!I15/'Data (Layer 1)'!$AF15*100</f>
        <v>0.28821966976947394</v>
      </c>
      <c r="J15" s="188">
        <f>'Data (Layer 1)'!J15/'Data (Layer 1)'!$AF15*100</f>
        <v>0</v>
      </c>
      <c r="K15" s="188">
        <f>'Data (Layer 1)'!K15/'Data (Layer 1)'!$AF15*100</f>
        <v>0</v>
      </c>
      <c r="L15" s="419">
        <f>'Data (Layer 1)'!L15/'Data (Layer 1)'!$AF15*100</f>
        <v>0</v>
      </c>
      <c r="M15" s="189">
        <f>'Data (Layer 1)'!M15/'Data (Layer 1)'!$AF15*100</f>
        <v>0</v>
      </c>
      <c r="N15" s="151">
        <f>'Data (Layer 1)'!N15/'Data (Layer 1)'!$AF15*100</f>
        <v>0.28821966976947394</v>
      </c>
      <c r="O15" s="185">
        <f>'Data (Layer 1)'!O15/'Data (Layer 1)'!$AF15*100</f>
        <v>0</v>
      </c>
      <c r="P15" s="156">
        <f>'Data (Layer 1)'!P15/'Data (Layer 1)'!$AF15*100</f>
        <v>91.518891783687167</v>
      </c>
      <c r="Q15" s="198">
        <f>'Data (Layer 1)'!Q15/'Data (Layer 1)'!$AF15*100</f>
        <v>0</v>
      </c>
      <c r="R15" s="194">
        <f>'Data (Layer 1)'!R15/'Data (Layer 1)'!$AF15*100</f>
        <v>0</v>
      </c>
      <c r="S15" s="434">
        <f>'Data (Layer 1)'!S15/'Data (Layer 1)'!$AF15*100</f>
        <v>0</v>
      </c>
      <c r="T15" s="195">
        <f>'Data (Layer 1)'!T15/'Data (Layer 1)'!$AF15*100</f>
        <v>1.9878344993082493</v>
      </c>
      <c r="U15" s="185">
        <f>'Data (Layer 1)'!U15/'Data (Layer 1)'!$AF15*100</f>
        <v>1.9878344993082493</v>
      </c>
      <c r="V15" s="194">
        <f>'Data (Layer 1)'!V15/'Data (Layer 1)'!$AF15*100</f>
        <v>0</v>
      </c>
      <c r="W15" s="188">
        <f>'Data (Layer 1)'!W15/'Data (Layer 1)'!$AF15*100</f>
        <v>1.5556492655629455</v>
      </c>
      <c r="X15" s="188">
        <f>'Data (Layer 1)'!X15/'Data (Layer 1)'!$AF15*100</f>
        <v>1.9358986629117032</v>
      </c>
      <c r="Y15" s="188">
        <f>'Data (Layer 1)'!Y15/'Data (Layer 1)'!$AF15*100</f>
        <v>0</v>
      </c>
      <c r="Z15" s="188">
        <f>'Data (Layer 1)'!Z15/'Data (Layer 1)'!$AF15*100</f>
        <v>0</v>
      </c>
      <c r="AA15" s="188">
        <f>'Data (Layer 1)'!AA15/'Data (Layer 1)'!$AF15*100</f>
        <v>0</v>
      </c>
      <c r="AB15" s="195">
        <f>'Data (Layer 1)'!AB15/'Data (Layer 1)'!$AF15*100</f>
        <v>2.2473328950545879</v>
      </c>
      <c r="AC15" s="185">
        <f>'Data (Layer 1)'!AC15/'Data (Layer 1)'!$AF15*100</f>
        <v>5.7388808235292368</v>
      </c>
      <c r="AD15" s="185">
        <f>'Data (Layer 1)'!AD15/'Data (Layer 1)'!$AF15*100</f>
        <v>0.75439289347533811</v>
      </c>
      <c r="AE15" s="196">
        <f>'Data (Layer 1)'!AE15/'Data (Layer 1)'!$AF15*100</f>
        <v>8.4811082163128244</v>
      </c>
      <c r="AF15" s="199">
        <f>'Data (Layer 1)'!AF15/'Data (Layer 1)'!$AF15*100</f>
        <v>100</v>
      </c>
      <c r="AH15" s="17"/>
      <c r="AI15" s="17"/>
      <c r="AJ15" s="17"/>
      <c r="AK15" s="17"/>
      <c r="AL15" s="17"/>
      <c r="AM15" s="17"/>
    </row>
    <row r="16" spans="1:39" x14ac:dyDescent="0.2">
      <c r="A16" s="48" t="s">
        <v>34</v>
      </c>
      <c r="B16" s="99"/>
      <c r="C16" s="98" t="s">
        <v>166</v>
      </c>
      <c r="D16" s="184">
        <f>'Data (Layer 1)'!D16/'Data (Layer 1)'!$AF16*100</f>
        <v>0</v>
      </c>
      <c r="E16" s="185">
        <f>'Data (Layer 1)'!E16/'Data (Layer 1)'!$AF16*100</f>
        <v>0.44445825180811299</v>
      </c>
      <c r="F16" s="185">
        <f>'Data (Layer 1)'!F16/'Data (Layer 1)'!$AF16*100</f>
        <v>90.69159693975881</v>
      </c>
      <c r="G16" s="186">
        <f>'Data (Layer 1)'!G16/'Data (Layer 1)'!$AF16*100</f>
        <v>0</v>
      </c>
      <c r="H16" s="187">
        <f>'Data (Layer 1)'!H16/'Data (Layer 1)'!$AF16*100</f>
        <v>0</v>
      </c>
      <c r="I16" s="188">
        <f>'Data (Layer 1)'!I16/'Data (Layer 1)'!$AF16*100</f>
        <v>0</v>
      </c>
      <c r="J16" s="188">
        <f>'Data (Layer 1)'!J16/'Data (Layer 1)'!$AF16*100</f>
        <v>0</v>
      </c>
      <c r="K16" s="188">
        <f>'Data (Layer 1)'!K16/'Data (Layer 1)'!$AF16*100</f>
        <v>0</v>
      </c>
      <c r="L16" s="419">
        <f>'Data (Layer 1)'!L16/'Data (Layer 1)'!$AF16*100</f>
        <v>0</v>
      </c>
      <c r="M16" s="189">
        <f>'Data (Layer 1)'!M16/'Data (Layer 1)'!$AF16*100</f>
        <v>0</v>
      </c>
      <c r="N16" s="151">
        <f>'Data (Layer 1)'!N16/'Data (Layer 1)'!$AF16*100</f>
        <v>0</v>
      </c>
      <c r="O16" s="185">
        <f>'Data (Layer 1)'!O16/'Data (Layer 1)'!$AF16*100</f>
        <v>0</v>
      </c>
      <c r="P16" s="156">
        <f>'Data (Layer 1)'!P16/'Data (Layer 1)'!$AF16*100</f>
        <v>91.136055191566925</v>
      </c>
      <c r="Q16" s="198">
        <f>'Data (Layer 1)'!Q16/'Data (Layer 1)'!$AF16*100</f>
        <v>0</v>
      </c>
      <c r="R16" s="194">
        <f>'Data (Layer 1)'!R16/'Data (Layer 1)'!$AF16*100</f>
        <v>4.0154973100615807</v>
      </c>
      <c r="S16" s="434">
        <f>'Data (Layer 1)'!S16/'Data (Layer 1)'!$AF16*100</f>
        <v>1.1290290216817238</v>
      </c>
      <c r="T16" s="195">
        <f>'Data (Layer 1)'!T16/'Data (Layer 1)'!$AF16*100</f>
        <v>0</v>
      </c>
      <c r="U16" s="185">
        <f>'Data (Layer 1)'!U16/'Data (Layer 1)'!$AF16*100</f>
        <v>5.1445263317433039</v>
      </c>
      <c r="V16" s="194">
        <f>'Data (Layer 1)'!V16/'Data (Layer 1)'!$AF16*100</f>
        <v>0</v>
      </c>
      <c r="W16" s="188">
        <f>'Data (Layer 1)'!W16/'Data (Layer 1)'!$AF16*100</f>
        <v>0</v>
      </c>
      <c r="X16" s="188">
        <f>'Data (Layer 1)'!X16/'Data (Layer 1)'!$AF16*100</f>
        <v>1.4397024114609065</v>
      </c>
      <c r="Y16" s="188">
        <f>'Data (Layer 1)'!Y16/'Data (Layer 1)'!$AF16*100</f>
        <v>0</v>
      </c>
      <c r="Z16" s="188">
        <f>'Data (Layer 1)'!Z16/'Data (Layer 1)'!$AF16*100</f>
        <v>0</v>
      </c>
      <c r="AA16" s="188">
        <f>'Data (Layer 1)'!AA16/'Data (Layer 1)'!$AF16*100</f>
        <v>0</v>
      </c>
      <c r="AB16" s="195">
        <f>'Data (Layer 1)'!AB16/'Data (Layer 1)'!$AF16*100</f>
        <v>1.9998370079535106</v>
      </c>
      <c r="AC16" s="185">
        <f>'Data (Layer 1)'!AC16/'Data (Layer 1)'!$AF16*100</f>
        <v>3.4395394194144169</v>
      </c>
      <c r="AD16" s="185">
        <f>'Data (Layer 1)'!AD16/'Data (Layer 1)'!$AF16*100</f>
        <v>0.27987905727535617</v>
      </c>
      <c r="AE16" s="196">
        <f>'Data (Layer 1)'!AE16/'Data (Layer 1)'!$AF16*100</f>
        <v>8.863944808433077</v>
      </c>
      <c r="AF16" s="199">
        <f>'Data (Layer 1)'!AF16/'Data (Layer 1)'!$AF16*100</f>
        <v>100</v>
      </c>
      <c r="AH16" s="17"/>
      <c r="AI16" s="17"/>
      <c r="AJ16" s="17"/>
      <c r="AK16" s="17"/>
      <c r="AL16" s="17"/>
      <c r="AM16" s="17"/>
    </row>
    <row r="17" spans="1:39" x14ac:dyDescent="0.2">
      <c r="A17" s="48" t="s">
        <v>35</v>
      </c>
      <c r="B17" s="99"/>
      <c r="C17" s="98" t="s">
        <v>164</v>
      </c>
      <c r="D17" s="200">
        <f>'Data (Layer 1)'!D17/'Data (Layer 1)'!$AF$12*100</f>
        <v>0</v>
      </c>
      <c r="E17" s="201">
        <f>'Data (Layer 1)'!E17/'Data (Layer 1)'!$AF$12*100</f>
        <v>7.5604628598791052E-2</v>
      </c>
      <c r="F17" s="201">
        <f>'Data (Layer 1)'!F17/'Data (Layer 1)'!$AF$12*100</f>
        <v>1.8684978609190213</v>
      </c>
      <c r="G17" s="202">
        <f>'Data (Layer 1)'!G17/'Data (Layer 1)'!$AF$12*100</f>
        <v>0</v>
      </c>
      <c r="H17" s="203">
        <f>'Data (Layer 1)'!H17/'Data (Layer 1)'!$AF$12*100</f>
        <v>0</v>
      </c>
      <c r="I17" s="204">
        <f>'Data (Layer 1)'!I17/'Data (Layer 1)'!$AF$12*100</f>
        <v>1.2755907544483629E-2</v>
      </c>
      <c r="J17" s="204">
        <f>'Data (Layer 1)'!J17/'Data (Layer 1)'!$AF$12*100</f>
        <v>0</v>
      </c>
      <c r="K17" s="204">
        <f>'Data (Layer 1)'!K17/'Data (Layer 1)'!$AF$12*100</f>
        <v>0</v>
      </c>
      <c r="L17" s="420">
        <f>'Data (Layer 1)'!L17/'Data (Layer 1)'!$AF$12*100</f>
        <v>0</v>
      </c>
      <c r="M17" s="205">
        <f>'Data (Layer 1)'!M17/'Data (Layer 1)'!$AF$12*100</f>
        <v>0</v>
      </c>
      <c r="N17" s="206">
        <f>'Data (Layer 1)'!N17/'Data (Layer 1)'!$AF$12*100</f>
        <v>1.2755907544483629E-2</v>
      </c>
      <c r="O17" s="201">
        <f>'Data (Layer 1)'!O17/'Data (Layer 1)'!$AF$12*100</f>
        <v>0</v>
      </c>
      <c r="P17" s="207">
        <f>'Data (Layer 1)'!P17/'Data (Layer 1)'!$AF$12*100</f>
        <v>1.9568583970622961</v>
      </c>
      <c r="Q17" s="208">
        <f>'Data (Layer 1)'!Q17/'Data (Layer 1)'!$AF$12*100</f>
        <v>0</v>
      </c>
      <c r="R17" s="209">
        <f>'Data (Layer 1)'!R17/'Data (Layer 1)'!$AF$12*100</f>
        <v>-9.224266460636564E-2</v>
      </c>
      <c r="S17" s="435">
        <f>'Data (Layer 1)'!S17/'Data (Layer 1)'!$AF$12*100</f>
        <v>-2.5935678033424767E-2</v>
      </c>
      <c r="T17" s="210">
        <f>'Data (Layer 1)'!T17/'Data (Layer 1)'!$AF$12*100</f>
        <v>8.7976761291801736E-2</v>
      </c>
      <c r="U17" s="211">
        <f>'Data (Layer 1)'!U17/'Data (Layer 1)'!$AF$12*100</f>
        <v>-3.0201581347988664E-2</v>
      </c>
      <c r="V17" s="209">
        <f>'Data (Layer 1)'!V17/'Data (Layer 1)'!$AF$12*100</f>
        <v>0</v>
      </c>
      <c r="W17" s="204">
        <f>'Data (Layer 1)'!W17/'Data (Layer 1)'!$AF$12*100</f>
        <v>6.8849285057596341E-2</v>
      </c>
      <c r="X17" s="204">
        <f>'Data (Layer 1)'!X17/'Data (Layer 1)'!$AF$12*100</f>
        <v>5.2605842915327793E-2</v>
      </c>
      <c r="Y17" s="204">
        <f>'Data (Layer 1)'!Y17/'Data (Layer 1)'!$AF$12*100</f>
        <v>0</v>
      </c>
      <c r="Z17" s="204">
        <f>'Data (Layer 1)'!Z17/'Data (Layer 1)'!$AF$12*100</f>
        <v>0</v>
      </c>
      <c r="AA17" s="204">
        <f>'Data (Layer 1)'!AA17/'Data (Layer 1)'!$AF$12*100</f>
        <v>0</v>
      </c>
      <c r="AB17" s="210">
        <f>'Data (Layer 1)'!AB17/'Data (Layer 1)'!$AF$12*100</f>
        <v>5.3521945923243427E-2</v>
      </c>
      <c r="AC17" s="201">
        <f>'Data (Layer 1)'!AC17/'Data (Layer 1)'!$AF$12*100</f>
        <v>0.17497707389616754</v>
      </c>
      <c r="AD17" s="201">
        <f>'Data (Layer 1)'!AD17/'Data (Layer 1)'!$AF$12*100</f>
        <v>2.695832191861499E-2</v>
      </c>
      <c r="AE17" s="212">
        <f>'Data (Layer 1)'!AE17/'Data (Layer 1)'!$AF$12*100</f>
        <v>0.17173381446679387</v>
      </c>
      <c r="AF17" s="213">
        <f>'Data (Layer 1)'!AF17/'Data (Layer 1)'!$AF$12*100</f>
        <v>2.1285922115290901</v>
      </c>
      <c r="AH17" s="17"/>
      <c r="AI17" s="17"/>
      <c r="AJ17" s="17"/>
      <c r="AK17" s="17"/>
      <c r="AL17" s="17"/>
      <c r="AM17" s="17"/>
    </row>
    <row r="18" spans="1:39" x14ac:dyDescent="0.2">
      <c r="A18" s="40" t="s">
        <v>26</v>
      </c>
      <c r="B18" s="99" t="s">
        <v>36</v>
      </c>
      <c r="C18" s="98" t="s">
        <v>37</v>
      </c>
      <c r="D18" s="184"/>
      <c r="E18" s="185"/>
      <c r="F18" s="185"/>
      <c r="G18" s="186"/>
      <c r="H18" s="187"/>
      <c r="I18" s="188"/>
      <c r="J18" s="188"/>
      <c r="K18" s="188"/>
      <c r="L18" s="403"/>
      <c r="M18" s="189"/>
      <c r="N18" s="151"/>
      <c r="O18" s="185"/>
      <c r="P18" s="156"/>
      <c r="Q18" s="198"/>
      <c r="R18" s="194"/>
      <c r="S18" s="434"/>
      <c r="T18" s="195"/>
      <c r="U18" s="185"/>
      <c r="V18" s="194"/>
      <c r="W18" s="188"/>
      <c r="X18" s="188"/>
      <c r="Y18" s="188"/>
      <c r="Z18" s="188"/>
      <c r="AA18" s="188"/>
      <c r="AB18" s="195"/>
      <c r="AC18" s="185"/>
      <c r="AD18" s="185"/>
      <c r="AE18" s="196"/>
      <c r="AF18" s="199"/>
      <c r="AH18" s="17"/>
      <c r="AI18" s="17"/>
      <c r="AJ18" s="17"/>
      <c r="AK18" s="17"/>
      <c r="AL18" s="17"/>
      <c r="AM18" s="17"/>
    </row>
    <row r="19" spans="1:39" x14ac:dyDescent="0.2">
      <c r="A19" s="48" t="s">
        <v>33</v>
      </c>
      <c r="B19" s="99"/>
      <c r="C19" s="98" t="s">
        <v>167</v>
      </c>
      <c r="D19" s="184">
        <f>'Data (Layer 1)'!D19/'Data (Layer 1)'!$AF19*100</f>
        <v>99.949426268247265</v>
      </c>
      <c r="E19" s="185">
        <f>'Data (Layer 1)'!E19/'Data (Layer 1)'!$AF19*100</f>
        <v>0</v>
      </c>
      <c r="F19" s="185">
        <f>'Data (Layer 1)'!F19/'Data (Layer 1)'!$AF19*100</f>
        <v>0</v>
      </c>
      <c r="G19" s="186">
        <f>'Data (Layer 1)'!G19/'Data (Layer 1)'!$AF19*100</f>
        <v>0</v>
      </c>
      <c r="H19" s="187">
        <f>'Data (Layer 1)'!H19/'Data (Layer 1)'!$AF19*100</f>
        <v>0</v>
      </c>
      <c r="I19" s="188">
        <f>'Data (Layer 1)'!I19/'Data (Layer 1)'!$AF19*100</f>
        <v>0</v>
      </c>
      <c r="J19" s="188">
        <f>'Data (Layer 1)'!J19/'Data (Layer 1)'!$AF19*100</f>
        <v>0</v>
      </c>
      <c r="K19" s="188">
        <f>'Data (Layer 1)'!K19/'Data (Layer 1)'!$AF19*100</f>
        <v>0</v>
      </c>
      <c r="L19" s="419">
        <f>'Data (Layer 1)'!L19/'Data (Layer 1)'!$AF19*100</f>
        <v>0</v>
      </c>
      <c r="M19" s="189">
        <f>'Data (Layer 1)'!M19/'Data (Layer 1)'!$AF19*100</f>
        <v>0</v>
      </c>
      <c r="N19" s="151">
        <f>'Data (Layer 1)'!N19/'Data (Layer 1)'!$AF19*100</f>
        <v>0</v>
      </c>
      <c r="O19" s="185">
        <f>'Data (Layer 1)'!O19/'Data (Layer 1)'!$AF19*100</f>
        <v>0</v>
      </c>
      <c r="P19" s="156">
        <f>'Data (Layer 1)'!P19/'Data (Layer 1)'!$AF19*100</f>
        <v>99.949426268247265</v>
      </c>
      <c r="Q19" s="198">
        <f>'Data (Layer 1)'!Q19/'Data (Layer 1)'!$AF19*100</f>
        <v>0</v>
      </c>
      <c r="R19" s="194">
        <f>'Data (Layer 1)'!R19/'Data (Layer 1)'!$AF19*100</f>
        <v>0</v>
      </c>
      <c r="S19" s="434">
        <f>'Data (Layer 1)'!S19/'Data (Layer 1)'!$AF19*100</f>
        <v>0</v>
      </c>
      <c r="T19" s="195">
        <f>'Data (Layer 1)'!T19/'Data (Layer 1)'!$AF19*100</f>
        <v>5.0569659657163306E-2</v>
      </c>
      <c r="U19" s="185">
        <f>'Data (Layer 1)'!U19/'Data (Layer 1)'!$AF19*100</f>
        <v>5.0569659657163306E-2</v>
      </c>
      <c r="V19" s="194">
        <f>'Data (Layer 1)'!V19/'Data (Layer 1)'!$AF19*100</f>
        <v>0</v>
      </c>
      <c r="W19" s="188">
        <f>'Data (Layer 1)'!W19/'Data (Layer 1)'!$AF19*100</f>
        <v>0</v>
      </c>
      <c r="X19" s="188">
        <f>'Data (Layer 1)'!X19/'Data (Layer 1)'!$AF19*100</f>
        <v>0</v>
      </c>
      <c r="Y19" s="188">
        <f>'Data (Layer 1)'!Y19/'Data (Layer 1)'!$AF19*100</f>
        <v>0</v>
      </c>
      <c r="Z19" s="188">
        <f>'Data (Layer 1)'!Z19/'Data (Layer 1)'!$AF19*100</f>
        <v>0</v>
      </c>
      <c r="AA19" s="188">
        <f>'Data (Layer 1)'!AA19/'Data (Layer 1)'!$AF19*100</f>
        <v>0</v>
      </c>
      <c r="AB19" s="195">
        <f>'Data (Layer 1)'!AB19/'Data (Layer 1)'!$AF19*100</f>
        <v>0</v>
      </c>
      <c r="AC19" s="185">
        <f>'Data (Layer 1)'!AC19/'Data (Layer 1)'!$AF19*100</f>
        <v>0</v>
      </c>
      <c r="AD19" s="185">
        <f>'Data (Layer 1)'!AD19/'Data (Layer 1)'!$AF19*100</f>
        <v>4.0720955785122671E-6</v>
      </c>
      <c r="AE19" s="196">
        <f>'Data (Layer 1)'!AE19/'Data (Layer 1)'!$AF19*100</f>
        <v>5.0573731752741824E-2</v>
      </c>
      <c r="AF19" s="199">
        <f>'Data (Layer 1)'!AF19/'Data (Layer 1)'!$AF19*100</f>
        <v>100</v>
      </c>
      <c r="AH19" s="17"/>
      <c r="AI19" s="17"/>
      <c r="AJ19" s="17"/>
      <c r="AK19" s="17"/>
      <c r="AL19" s="17"/>
      <c r="AM19" s="17"/>
    </row>
    <row r="20" spans="1:39" x14ac:dyDescent="0.2">
      <c r="A20" s="48" t="s">
        <v>34</v>
      </c>
      <c r="B20" s="99"/>
      <c r="C20" s="98" t="s">
        <v>168</v>
      </c>
      <c r="D20" s="184">
        <f>'Data (Layer 1)'!D20/'Data (Layer 1)'!$AF20*100</f>
        <v>94.547718197548676</v>
      </c>
      <c r="E20" s="185">
        <f>'Data (Layer 1)'!E20/'Data (Layer 1)'!$AF20*100</f>
        <v>0</v>
      </c>
      <c r="F20" s="185">
        <f>'Data (Layer 1)'!F20/'Data (Layer 1)'!$AF20*100</f>
        <v>0</v>
      </c>
      <c r="G20" s="186">
        <f>'Data (Layer 1)'!G20/'Data (Layer 1)'!$AF20*100</f>
        <v>0</v>
      </c>
      <c r="H20" s="187">
        <f>'Data (Layer 1)'!H20/'Data (Layer 1)'!$AF20*100</f>
        <v>0</v>
      </c>
      <c r="I20" s="188">
        <f>'Data (Layer 1)'!I20/'Data (Layer 1)'!$AF20*100</f>
        <v>0</v>
      </c>
      <c r="J20" s="188">
        <f>'Data (Layer 1)'!J20/'Data (Layer 1)'!$AF20*100</f>
        <v>0</v>
      </c>
      <c r="K20" s="188">
        <f>'Data (Layer 1)'!K20/'Data (Layer 1)'!$AF20*100</f>
        <v>0</v>
      </c>
      <c r="L20" s="419">
        <f>'Data (Layer 1)'!L20/'Data (Layer 1)'!$AF20*100</f>
        <v>0</v>
      </c>
      <c r="M20" s="189">
        <f>'Data (Layer 1)'!M20/'Data (Layer 1)'!$AF20*100</f>
        <v>0</v>
      </c>
      <c r="N20" s="151">
        <f>'Data (Layer 1)'!N20/'Data (Layer 1)'!$AF20*100</f>
        <v>0</v>
      </c>
      <c r="O20" s="185">
        <f>'Data (Layer 1)'!O20/'Data (Layer 1)'!$AF20*100</f>
        <v>0</v>
      </c>
      <c r="P20" s="156">
        <f>'Data (Layer 1)'!P20/'Data (Layer 1)'!$AF20*100</f>
        <v>94.547718197548676</v>
      </c>
      <c r="Q20" s="198">
        <f>'Data (Layer 1)'!Q20/'Data (Layer 1)'!$AF20*100</f>
        <v>0</v>
      </c>
      <c r="R20" s="194">
        <f>'Data (Layer 1)'!R20/'Data (Layer 1)'!$AF20*100</f>
        <v>3.0079819484038111</v>
      </c>
      <c r="S20" s="434">
        <f>'Data (Layer 1)'!S20/'Data (Layer 1)'!$AF20*100</f>
        <v>2.1417176226922496</v>
      </c>
      <c r="T20" s="195">
        <f>'Data (Layer 1)'!T20/'Data (Layer 1)'!$AF20*100</f>
        <v>1.0637895900074845</v>
      </c>
      <c r="U20" s="185">
        <f>'Data (Layer 1)'!U20/'Data (Layer 1)'!$AF20*100</f>
        <v>6.2134891611035457</v>
      </c>
      <c r="V20" s="194">
        <f>'Data (Layer 1)'!V20/'Data (Layer 1)'!$AF20*100</f>
        <v>0</v>
      </c>
      <c r="W20" s="188">
        <f>'Data (Layer 1)'!W20/'Data (Layer 1)'!$AF20*100</f>
        <v>0</v>
      </c>
      <c r="X20" s="188">
        <f>'Data (Layer 1)'!X20/'Data (Layer 1)'!$AF20*100</f>
        <v>0</v>
      </c>
      <c r="Y20" s="188">
        <f>'Data (Layer 1)'!Y20/'Data (Layer 1)'!$AF20*100</f>
        <v>0</v>
      </c>
      <c r="Z20" s="188">
        <f>'Data (Layer 1)'!Z20/'Data (Layer 1)'!$AF20*100</f>
        <v>0</v>
      </c>
      <c r="AA20" s="188">
        <f>'Data (Layer 1)'!AA20/'Data (Layer 1)'!$AF20*100</f>
        <v>0</v>
      </c>
      <c r="AB20" s="195">
        <f>'Data (Layer 1)'!AB20/'Data (Layer 1)'!$AF20*100</f>
        <v>0</v>
      </c>
      <c r="AC20" s="185">
        <f>'Data (Layer 1)'!AC20/'Data (Layer 1)'!$AF20*100</f>
        <v>0</v>
      </c>
      <c r="AD20" s="185">
        <f>'Data (Layer 1)'!AD20/'Data (Layer 1)'!$AF20*100</f>
        <v>-0.76120735865221067</v>
      </c>
      <c r="AE20" s="196">
        <f>'Data (Layer 1)'!AE20/'Data (Layer 1)'!$AF20*100</f>
        <v>5.4522818024513349</v>
      </c>
      <c r="AF20" s="199">
        <f>'Data (Layer 1)'!AF20/'Data (Layer 1)'!$AF20*100</f>
        <v>100</v>
      </c>
      <c r="AH20" s="17"/>
      <c r="AI20" s="17"/>
      <c r="AJ20" s="17"/>
      <c r="AK20" s="17"/>
      <c r="AL20" s="17"/>
      <c r="AM20" s="17"/>
    </row>
    <row r="21" spans="1:39" x14ac:dyDescent="0.2">
      <c r="A21" s="48" t="s">
        <v>35</v>
      </c>
      <c r="B21" s="99"/>
      <c r="C21" s="98" t="s">
        <v>164</v>
      </c>
      <c r="D21" s="200">
        <f>'Data (Layer 1)'!D21/'Data (Layer 1)'!$AF$12*100</f>
        <v>0.11641304419405835</v>
      </c>
      <c r="E21" s="201">
        <f>'Data (Layer 1)'!E21/'Data (Layer 1)'!$AF$12*100</f>
        <v>0</v>
      </c>
      <c r="F21" s="201">
        <f>'Data (Layer 1)'!F21/'Data (Layer 1)'!$AF$12*100</f>
        <v>0</v>
      </c>
      <c r="G21" s="202">
        <f>'Data (Layer 1)'!G21/'Data (Layer 1)'!$AF$12*100</f>
        <v>0</v>
      </c>
      <c r="H21" s="203">
        <f>'Data (Layer 1)'!H21/'Data (Layer 1)'!$AF$12*100</f>
        <v>0</v>
      </c>
      <c r="I21" s="204">
        <f>'Data (Layer 1)'!I21/'Data (Layer 1)'!$AF$12*100</f>
        <v>0</v>
      </c>
      <c r="J21" s="204">
        <f>'Data (Layer 1)'!J21/'Data (Layer 1)'!$AF$12*100</f>
        <v>0</v>
      </c>
      <c r="K21" s="204">
        <f>'Data (Layer 1)'!K21/'Data (Layer 1)'!$AF$12*100</f>
        <v>0</v>
      </c>
      <c r="L21" s="420">
        <f>'Data (Layer 1)'!L21/'Data (Layer 1)'!$AF$12*100</f>
        <v>0</v>
      </c>
      <c r="M21" s="205">
        <f>'Data (Layer 1)'!M21/'Data (Layer 1)'!$AF$12*100</f>
        <v>0</v>
      </c>
      <c r="N21" s="206">
        <f>'Data (Layer 1)'!N21/'Data (Layer 1)'!$AF$12*100</f>
        <v>0</v>
      </c>
      <c r="O21" s="201">
        <f>'Data (Layer 1)'!O21/'Data (Layer 1)'!$AF$12*100</f>
        <v>0</v>
      </c>
      <c r="P21" s="207">
        <f>'Data (Layer 1)'!P21/'Data (Layer 1)'!$AF$12*100</f>
        <v>0.11641304419405835</v>
      </c>
      <c r="Q21" s="208">
        <f>'Data (Layer 1)'!Q21/'Data (Layer 1)'!$AF$12*100</f>
        <v>0</v>
      </c>
      <c r="R21" s="209">
        <f>'Data (Layer 1)'!R21/'Data (Layer 1)'!$AF$12*100</f>
        <v>-1.0203212360427618E-2</v>
      </c>
      <c r="S21" s="435">
        <f>'Data (Layer 1)'!S21/'Data (Layer 1)'!$AF$12*100</f>
        <v>-7.2648041428557157E-3</v>
      </c>
      <c r="T21" s="210">
        <f>'Data (Layer 1)'!T21/'Data (Layer 1)'!$AF$12*100</f>
        <v>-3.3872593693558355E-3</v>
      </c>
      <c r="U21" s="211">
        <f>'Data (Layer 1)'!U21/'Data (Layer 1)'!$AF$12*100</f>
        <v>-2.0855275872639169E-2</v>
      </c>
      <c r="V21" s="209">
        <f>'Data (Layer 1)'!V21/'Data (Layer 1)'!$AF$12*100</f>
        <v>0</v>
      </c>
      <c r="W21" s="204">
        <f>'Data (Layer 1)'!W21/'Data (Layer 1)'!$AF$12*100</f>
        <v>0</v>
      </c>
      <c r="X21" s="204">
        <f>'Data (Layer 1)'!X21/'Data (Layer 1)'!$AF$12*100</f>
        <v>0</v>
      </c>
      <c r="Y21" s="204">
        <f>'Data (Layer 1)'!Y21/'Data (Layer 1)'!$AF$12*100</f>
        <v>0</v>
      </c>
      <c r="Z21" s="204">
        <f>'Data (Layer 1)'!Z21/'Data (Layer 1)'!$AF$12*100</f>
        <v>0</v>
      </c>
      <c r="AA21" s="204">
        <f>'Data (Layer 1)'!AA21/'Data (Layer 1)'!$AF$12*100</f>
        <v>0</v>
      </c>
      <c r="AB21" s="210">
        <f>'Data (Layer 1)'!AB21/'Data (Layer 1)'!$AF$12*100</f>
        <v>0</v>
      </c>
      <c r="AC21" s="201">
        <f>'Data (Layer 1)'!AC21/'Data (Layer 1)'!$AF$12*100</f>
        <v>0</v>
      </c>
      <c r="AD21" s="201">
        <f>'Data (Layer 1)'!AD21/'Data (Layer 1)'!$AF$12*100</f>
        <v>2.5820679888616188E-3</v>
      </c>
      <c r="AE21" s="212">
        <f>'Data (Layer 1)'!AE21/'Data (Layer 1)'!$AF$12*100</f>
        <v>-1.8273207883777551E-2</v>
      </c>
      <c r="AF21" s="213">
        <f>'Data (Layer 1)'!AF21/'Data (Layer 1)'!$AF$12*100</f>
        <v>9.8139836310280781E-2</v>
      </c>
      <c r="AH21" s="17"/>
      <c r="AI21" s="17"/>
      <c r="AJ21" s="17"/>
      <c r="AK21" s="17"/>
      <c r="AL21" s="17"/>
      <c r="AM21" s="17"/>
    </row>
    <row r="22" spans="1:39" x14ac:dyDescent="0.2">
      <c r="A22" s="40" t="s">
        <v>26</v>
      </c>
      <c r="B22" s="99" t="s">
        <v>38</v>
      </c>
      <c r="C22" s="98" t="s">
        <v>39</v>
      </c>
      <c r="D22" s="184"/>
      <c r="E22" s="185"/>
      <c r="F22" s="185"/>
      <c r="G22" s="186"/>
      <c r="H22" s="187"/>
      <c r="I22" s="188"/>
      <c r="J22" s="188"/>
      <c r="K22" s="188"/>
      <c r="L22" s="403"/>
      <c r="M22" s="189"/>
      <c r="N22" s="151"/>
      <c r="O22" s="185"/>
      <c r="P22" s="156"/>
      <c r="Q22" s="198"/>
      <c r="R22" s="194"/>
      <c r="S22" s="434"/>
      <c r="T22" s="195"/>
      <c r="U22" s="185"/>
      <c r="V22" s="194"/>
      <c r="W22" s="188"/>
      <c r="X22" s="188"/>
      <c r="Y22" s="188"/>
      <c r="Z22" s="188"/>
      <c r="AA22" s="188"/>
      <c r="AB22" s="195"/>
      <c r="AC22" s="185"/>
      <c r="AD22" s="185"/>
      <c r="AE22" s="196"/>
      <c r="AF22" s="199"/>
      <c r="AH22" s="17"/>
      <c r="AI22" s="17"/>
      <c r="AJ22" s="17"/>
      <c r="AK22" s="17"/>
      <c r="AL22" s="17"/>
      <c r="AM22" s="17"/>
    </row>
    <row r="23" spans="1:39" x14ac:dyDescent="0.2">
      <c r="A23" s="48" t="s">
        <v>33</v>
      </c>
      <c r="B23" s="99"/>
      <c r="C23" s="98" t="s">
        <v>169</v>
      </c>
      <c r="D23" s="184">
        <f>'Data (Layer 1)'!D23/'Data (Layer 1)'!$AF23*100</f>
        <v>104.18647504797156</v>
      </c>
      <c r="E23" s="185">
        <f>'Data (Layer 1)'!E23/'Data (Layer 1)'!$AF23*100</f>
        <v>0</v>
      </c>
      <c r="F23" s="185">
        <f>'Data (Layer 1)'!F23/'Data (Layer 1)'!$AF23*100</f>
        <v>0</v>
      </c>
      <c r="G23" s="186">
        <f>'Data (Layer 1)'!G23/'Data (Layer 1)'!$AF23*100</f>
        <v>0</v>
      </c>
      <c r="H23" s="187">
        <f>'Data (Layer 1)'!H23/'Data (Layer 1)'!$AF23*100</f>
        <v>0</v>
      </c>
      <c r="I23" s="188">
        <f>'Data (Layer 1)'!I23/'Data (Layer 1)'!$AF23*100</f>
        <v>0</v>
      </c>
      <c r="J23" s="188">
        <f>'Data (Layer 1)'!J23/'Data (Layer 1)'!$AF23*100</f>
        <v>0</v>
      </c>
      <c r="K23" s="188">
        <f>'Data (Layer 1)'!K23/'Data (Layer 1)'!$AF23*100</f>
        <v>0</v>
      </c>
      <c r="L23" s="419">
        <f>'Data (Layer 1)'!L23/'Data (Layer 1)'!$AF23*100</f>
        <v>0</v>
      </c>
      <c r="M23" s="189">
        <f>'Data (Layer 1)'!M23/'Data (Layer 1)'!$AF23*100</f>
        <v>0</v>
      </c>
      <c r="N23" s="151">
        <f>'Data (Layer 1)'!N23/'Data (Layer 1)'!$AF23*100</f>
        <v>0</v>
      </c>
      <c r="O23" s="185">
        <f>'Data (Layer 1)'!O23/'Data (Layer 1)'!$AF23*100</f>
        <v>0</v>
      </c>
      <c r="P23" s="156">
        <f>'Data (Layer 1)'!P23/'Data (Layer 1)'!$AF23*100</f>
        <v>104.18647504797156</v>
      </c>
      <c r="Q23" s="198">
        <f>'Data (Layer 1)'!Q23/'Data (Layer 1)'!$AF23*100</f>
        <v>0</v>
      </c>
      <c r="R23" s="194">
        <f>'Data (Layer 1)'!R23/'Data (Layer 1)'!$AF23*100</f>
        <v>0</v>
      </c>
      <c r="S23" s="434">
        <f>'Data (Layer 1)'!S23/'Data (Layer 1)'!$AF23*100</f>
        <v>0</v>
      </c>
      <c r="T23" s="195">
        <f>'Data (Layer 1)'!T23/'Data (Layer 1)'!$AF23*100</f>
        <v>-4.2725028045356481</v>
      </c>
      <c r="U23" s="185">
        <f>'Data (Layer 1)'!U23/'Data (Layer 1)'!$AF23*100</f>
        <v>-4.2725028045356481</v>
      </c>
      <c r="V23" s="194">
        <f>'Data (Layer 1)'!V23/'Data (Layer 1)'!$AF23*100</f>
        <v>0</v>
      </c>
      <c r="W23" s="188">
        <f>'Data (Layer 1)'!W23/'Data (Layer 1)'!$AF23*100</f>
        <v>0</v>
      </c>
      <c r="X23" s="188">
        <f>'Data (Layer 1)'!X23/'Data (Layer 1)'!$AF23*100</f>
        <v>2.6404306224321161E-2</v>
      </c>
      <c r="Y23" s="188">
        <f>'Data (Layer 1)'!Y23/'Data (Layer 1)'!$AF23*100</f>
        <v>0</v>
      </c>
      <c r="Z23" s="188">
        <f>'Data (Layer 1)'!Z23/'Data (Layer 1)'!$AF23*100</f>
        <v>0</v>
      </c>
      <c r="AA23" s="188">
        <f>'Data (Layer 1)'!AA23/'Data (Layer 1)'!$AF23*100</f>
        <v>5.9623767370933139E-2</v>
      </c>
      <c r="AB23" s="195">
        <f>'Data (Layer 1)'!AB23/'Data (Layer 1)'!$AF23*100</f>
        <v>0</v>
      </c>
      <c r="AC23" s="185">
        <f>'Data (Layer 1)'!AC23/'Data (Layer 1)'!$AF23*100</f>
        <v>8.6028073595254301E-2</v>
      </c>
      <c r="AD23" s="185">
        <f>'Data (Layer 1)'!AD23/'Data (Layer 1)'!$AF23*100</f>
        <v>-3.1703116344832068E-7</v>
      </c>
      <c r="AE23" s="196">
        <f>'Data (Layer 1)'!AE23/'Data (Layer 1)'!$AF23*100</f>
        <v>-4.1864750479715571</v>
      </c>
      <c r="AF23" s="199">
        <f>'Data (Layer 1)'!AF23/'Data (Layer 1)'!$AF23*100</f>
        <v>100</v>
      </c>
      <c r="AH23" s="17"/>
      <c r="AI23" s="17"/>
      <c r="AJ23" s="17"/>
      <c r="AK23" s="17"/>
      <c r="AL23" s="17"/>
      <c r="AM23" s="17"/>
    </row>
    <row r="24" spans="1:39" x14ac:dyDescent="0.2">
      <c r="A24" s="48" t="s">
        <v>34</v>
      </c>
      <c r="B24" s="99"/>
      <c r="C24" s="98" t="s">
        <v>170</v>
      </c>
      <c r="D24" s="184">
        <f>'Data (Layer 1)'!D24/'Data (Layer 1)'!$AF24*100</f>
        <v>99.805764481781708</v>
      </c>
      <c r="E24" s="185">
        <f>'Data (Layer 1)'!E24/'Data (Layer 1)'!$AF24*100</f>
        <v>0</v>
      </c>
      <c r="F24" s="185">
        <f>'Data (Layer 1)'!F24/'Data (Layer 1)'!$AF24*100</f>
        <v>0</v>
      </c>
      <c r="G24" s="186">
        <f>'Data (Layer 1)'!G24/'Data (Layer 1)'!$AF24*100</f>
        <v>0</v>
      </c>
      <c r="H24" s="187">
        <f>'Data (Layer 1)'!H24/'Data (Layer 1)'!$AF24*100</f>
        <v>0</v>
      </c>
      <c r="I24" s="188">
        <f>'Data (Layer 1)'!I24/'Data (Layer 1)'!$AF24*100</f>
        <v>0</v>
      </c>
      <c r="J24" s="188">
        <f>'Data (Layer 1)'!J24/'Data (Layer 1)'!$AF24*100</f>
        <v>0</v>
      </c>
      <c r="K24" s="188">
        <f>'Data (Layer 1)'!K24/'Data (Layer 1)'!$AF24*100</f>
        <v>0</v>
      </c>
      <c r="L24" s="419">
        <f>'Data (Layer 1)'!L24/'Data (Layer 1)'!$AF24*100</f>
        <v>0</v>
      </c>
      <c r="M24" s="189">
        <f>'Data (Layer 1)'!M24/'Data (Layer 1)'!$AF24*100</f>
        <v>0</v>
      </c>
      <c r="N24" s="151">
        <f>'Data (Layer 1)'!N24/'Data (Layer 1)'!$AF24*100</f>
        <v>0</v>
      </c>
      <c r="O24" s="185">
        <f>'Data (Layer 1)'!O24/'Data (Layer 1)'!$AF24*100</f>
        <v>0</v>
      </c>
      <c r="P24" s="156">
        <f>'Data (Layer 1)'!P24/'Data (Layer 1)'!$AF24*100</f>
        <v>99.805764481781708</v>
      </c>
      <c r="Q24" s="198">
        <f>'Data (Layer 1)'!Q24/'Data (Layer 1)'!$AF24*100</f>
        <v>0</v>
      </c>
      <c r="R24" s="194">
        <f>'Data (Layer 1)'!R24/'Data (Layer 1)'!$AF24*100</f>
        <v>3.6607038973299497</v>
      </c>
      <c r="S24" s="434">
        <f>'Data (Layer 1)'!S24/'Data (Layer 1)'!$AF24*100</f>
        <v>0.65577364912000813</v>
      </c>
      <c r="T24" s="195">
        <f>'Data (Layer 1)'!T24/'Data (Layer 1)'!$AF24*100</f>
        <v>-3.2808300775490067</v>
      </c>
      <c r="U24" s="185">
        <f>'Data (Layer 1)'!U24/'Data (Layer 1)'!$AF24*100</f>
        <v>1.0356474689009521</v>
      </c>
      <c r="V24" s="194">
        <f>'Data (Layer 1)'!V24/'Data (Layer 1)'!$AF24*100</f>
        <v>0</v>
      </c>
      <c r="W24" s="188">
        <f>'Data (Layer 1)'!W24/'Data (Layer 1)'!$AF24*100</f>
        <v>0</v>
      </c>
      <c r="X24" s="188">
        <f>'Data (Layer 1)'!X24/'Data (Layer 1)'!$AF24*100</f>
        <v>9.8765783025179729E-3</v>
      </c>
      <c r="Y24" s="188">
        <f>'Data (Layer 1)'!Y24/'Data (Layer 1)'!$AF24*100</f>
        <v>0</v>
      </c>
      <c r="Z24" s="188">
        <f>'Data (Layer 1)'!Z24/'Data (Layer 1)'!$AF24*100</f>
        <v>0</v>
      </c>
      <c r="AA24" s="188">
        <f>'Data (Layer 1)'!AA24/'Data (Layer 1)'!$AF24*100</f>
        <v>0</v>
      </c>
      <c r="AB24" s="195">
        <f>'Data (Layer 1)'!AB24/'Data (Layer 1)'!$AF24*100</f>
        <v>-0.39465125328004064</v>
      </c>
      <c r="AC24" s="185">
        <f>'Data (Layer 1)'!AC24/'Data (Layer 1)'!$AF24*100</f>
        <v>-0.3847746749775226</v>
      </c>
      <c r="AD24" s="185">
        <f>'Data (Layer 1)'!AD24/'Data (Layer 1)'!$AF24*100</f>
        <v>-0.45663727570513779</v>
      </c>
      <c r="AE24" s="196">
        <f>'Data (Layer 1)'!AE24/'Data (Layer 1)'!$AF24*100</f>
        <v>0.19423551821829158</v>
      </c>
      <c r="AF24" s="199">
        <f>'Data (Layer 1)'!AF24/'Data (Layer 1)'!$AF24*100</f>
        <v>100</v>
      </c>
      <c r="AH24" s="17"/>
      <c r="AI24" s="17"/>
      <c r="AJ24" s="17"/>
      <c r="AK24" s="17"/>
      <c r="AL24" s="17"/>
      <c r="AM24" s="17"/>
    </row>
    <row r="25" spans="1:39" x14ac:dyDescent="0.2">
      <c r="A25" s="48" t="s">
        <v>35</v>
      </c>
      <c r="B25" s="99"/>
      <c r="C25" s="98" t="s">
        <v>164</v>
      </c>
      <c r="D25" s="200">
        <f>'Data (Layer 1)'!D25/'Data (Layer 1)'!$AF$12*100</f>
        <v>6.3244806676678973</v>
      </c>
      <c r="E25" s="201">
        <f>'Data (Layer 1)'!E25/'Data (Layer 1)'!$AF$12*100</f>
        <v>0</v>
      </c>
      <c r="F25" s="201">
        <f>'Data (Layer 1)'!F25/'Data (Layer 1)'!$AF$12*100</f>
        <v>0</v>
      </c>
      <c r="G25" s="202">
        <f>'Data (Layer 1)'!G25/'Data (Layer 1)'!$AF$12*100</f>
        <v>0</v>
      </c>
      <c r="H25" s="203">
        <f>'Data (Layer 1)'!H25/'Data (Layer 1)'!$AF$12*100</f>
        <v>0</v>
      </c>
      <c r="I25" s="204">
        <f>'Data (Layer 1)'!I25/'Data (Layer 1)'!$AF$12*100</f>
        <v>0</v>
      </c>
      <c r="J25" s="204">
        <f>'Data (Layer 1)'!J25/'Data (Layer 1)'!$AF$12*100</f>
        <v>0</v>
      </c>
      <c r="K25" s="204">
        <f>'Data (Layer 1)'!K25/'Data (Layer 1)'!$AF$12*100</f>
        <v>0</v>
      </c>
      <c r="L25" s="420">
        <f>'Data (Layer 1)'!L25/'Data (Layer 1)'!$AF$12*100</f>
        <v>0</v>
      </c>
      <c r="M25" s="205">
        <f>'Data (Layer 1)'!M25/'Data (Layer 1)'!$AF$12*100</f>
        <v>0</v>
      </c>
      <c r="N25" s="206">
        <f>'Data (Layer 1)'!N25/'Data (Layer 1)'!$AF$12*100</f>
        <v>0</v>
      </c>
      <c r="O25" s="201">
        <f>'Data (Layer 1)'!O25/'Data (Layer 1)'!$AF$12*100</f>
        <v>0</v>
      </c>
      <c r="P25" s="207">
        <f>'Data (Layer 1)'!P25/'Data (Layer 1)'!$AF$12*100</f>
        <v>6.3244806676678973</v>
      </c>
      <c r="Q25" s="208">
        <f>'Data (Layer 1)'!Q25/'Data (Layer 1)'!$AF$12*100</f>
        <v>0</v>
      </c>
      <c r="R25" s="209">
        <f>'Data (Layer 1)'!R25/'Data (Layer 1)'!$AF$12*100</f>
        <v>-0.40599748720148465</v>
      </c>
      <c r="S25" s="435">
        <f>'Data (Layer 1)'!S25/'Data (Layer 1)'!$AF$12*100</f>
        <v>-7.2729852286021746E-2</v>
      </c>
      <c r="T25" s="210">
        <f>'Data (Layer 1)'!T25/'Data (Layer 1)'!$AF$12*100</f>
        <v>-0.34941524481222036</v>
      </c>
      <c r="U25" s="211">
        <f>'Data (Layer 1)'!U25/'Data (Layer 1)'!$AF$12*100</f>
        <v>-0.82814258429972676</v>
      </c>
      <c r="V25" s="209">
        <f>'Data (Layer 1)'!V25/'Data (Layer 1)'!$AF$12*100</f>
        <v>0</v>
      </c>
      <c r="W25" s="204">
        <f>'Data (Layer 1)'!W25/'Data (Layer 1)'!$AF$12*100</f>
        <v>0</v>
      </c>
      <c r="X25" s="204">
        <f>'Data (Layer 1)'!X25/'Data (Layer 1)'!$AF$12*100</f>
        <v>3.3127420498749961E-3</v>
      </c>
      <c r="Y25" s="204">
        <f>'Data (Layer 1)'!Y25/'Data (Layer 1)'!$AF$12*100</f>
        <v>0</v>
      </c>
      <c r="Z25" s="204">
        <f>'Data (Layer 1)'!Z25/'Data (Layer 1)'!$AF$12*100</f>
        <v>0</v>
      </c>
      <c r="AA25" s="204">
        <f>'Data (Layer 1)'!AA25/'Data (Layer 1)'!$AF$12*100</f>
        <v>9.9540169246584362E-3</v>
      </c>
      <c r="AB25" s="210">
        <f>'Data (Layer 1)'!AB25/'Data (Layer 1)'!$AF$12*100</f>
        <v>4.3769564992536023E-2</v>
      </c>
      <c r="AC25" s="201">
        <f>'Data (Layer 1)'!AC25/'Data (Layer 1)'!$AF$12*100</f>
        <v>5.7036323967069445E-2</v>
      </c>
      <c r="AD25" s="201">
        <f>'Data (Layer 1)'!AD25/'Data (Layer 1)'!$AF$12*100</f>
        <v>5.0644192468651206E-2</v>
      </c>
      <c r="AE25" s="212">
        <f>'Data (Layer 1)'!AE25/'Data (Layer 1)'!$AF$12*100</f>
        <v>-0.72046206786400613</v>
      </c>
      <c r="AF25" s="213">
        <f>'Data (Layer 1)'!AF25/'Data (Layer 1)'!$AF$12*100</f>
        <v>5.6040185998038918</v>
      </c>
      <c r="AH25" s="17"/>
      <c r="AI25" s="17"/>
      <c r="AJ25" s="17"/>
      <c r="AK25" s="17"/>
      <c r="AL25" s="17"/>
      <c r="AM25" s="17"/>
    </row>
    <row r="26" spans="1:39" x14ac:dyDescent="0.2">
      <c r="A26" s="40" t="s">
        <v>26</v>
      </c>
      <c r="B26" s="99" t="s">
        <v>40</v>
      </c>
      <c r="C26" s="98" t="s">
        <v>41</v>
      </c>
      <c r="D26" s="184"/>
      <c r="E26" s="185"/>
      <c r="F26" s="185"/>
      <c r="G26" s="186"/>
      <c r="H26" s="187"/>
      <c r="I26" s="188"/>
      <c r="J26" s="188"/>
      <c r="K26" s="188"/>
      <c r="L26" s="403"/>
      <c r="M26" s="189"/>
      <c r="N26" s="151"/>
      <c r="O26" s="185"/>
      <c r="P26" s="156"/>
      <c r="Q26" s="198"/>
      <c r="R26" s="194"/>
      <c r="S26" s="434"/>
      <c r="T26" s="195"/>
      <c r="U26" s="185"/>
      <c r="V26" s="194"/>
      <c r="W26" s="188"/>
      <c r="X26" s="188"/>
      <c r="Y26" s="188"/>
      <c r="Z26" s="188"/>
      <c r="AA26" s="188"/>
      <c r="AB26" s="195"/>
      <c r="AC26" s="185"/>
      <c r="AD26" s="185"/>
      <c r="AE26" s="196"/>
      <c r="AF26" s="199"/>
      <c r="AH26" s="17"/>
      <c r="AI26" s="17"/>
      <c r="AJ26" s="17"/>
      <c r="AK26" s="17"/>
      <c r="AL26" s="17"/>
      <c r="AM26" s="17"/>
    </row>
    <row r="27" spans="1:39" x14ac:dyDescent="0.2">
      <c r="A27" s="48" t="s">
        <v>33</v>
      </c>
      <c r="B27" s="99"/>
      <c r="C27" s="98" t="s">
        <v>171</v>
      </c>
      <c r="D27" s="184">
        <f>'Data (Layer 1)'!D27/'Data (Layer 1)'!$AF27*100</f>
        <v>106.91313612053645</v>
      </c>
      <c r="E27" s="185">
        <f>'Data (Layer 1)'!E27/'Data (Layer 1)'!$AF27*100</f>
        <v>0</v>
      </c>
      <c r="F27" s="185">
        <f>'Data (Layer 1)'!F27/'Data (Layer 1)'!$AF27*100</f>
        <v>0</v>
      </c>
      <c r="G27" s="186">
        <f>'Data (Layer 1)'!G27/'Data (Layer 1)'!$AF27*100</f>
        <v>0</v>
      </c>
      <c r="H27" s="187">
        <f>'Data (Layer 1)'!H27/'Data (Layer 1)'!$AF27*100</f>
        <v>0</v>
      </c>
      <c r="I27" s="188">
        <f>'Data (Layer 1)'!I27/'Data (Layer 1)'!$AF27*100</f>
        <v>0</v>
      </c>
      <c r="J27" s="188">
        <f>'Data (Layer 1)'!J27/'Data (Layer 1)'!$AF27*100</f>
        <v>0</v>
      </c>
      <c r="K27" s="188">
        <f>'Data (Layer 1)'!K27/'Data (Layer 1)'!$AF27*100</f>
        <v>0</v>
      </c>
      <c r="L27" s="419">
        <f>'Data (Layer 1)'!L27/'Data (Layer 1)'!$AF27*100</f>
        <v>0</v>
      </c>
      <c r="M27" s="189">
        <f>'Data (Layer 1)'!M27/'Data (Layer 1)'!$AF27*100</f>
        <v>0</v>
      </c>
      <c r="N27" s="151">
        <f>'Data (Layer 1)'!N27/'Data (Layer 1)'!$AF27*100</f>
        <v>0</v>
      </c>
      <c r="O27" s="185">
        <f>'Data (Layer 1)'!O27/'Data (Layer 1)'!$AF27*100</f>
        <v>0</v>
      </c>
      <c r="P27" s="156">
        <f>'Data (Layer 1)'!P27/'Data (Layer 1)'!$AF27*100</f>
        <v>106.91313612053645</v>
      </c>
      <c r="Q27" s="198">
        <f>'Data (Layer 1)'!Q27/'Data (Layer 1)'!$AF27*100</f>
        <v>0</v>
      </c>
      <c r="R27" s="194">
        <f>'Data (Layer 1)'!R27/'Data (Layer 1)'!$AF27*100</f>
        <v>0</v>
      </c>
      <c r="S27" s="434">
        <f>'Data (Layer 1)'!S27/'Data (Layer 1)'!$AF27*100</f>
        <v>0</v>
      </c>
      <c r="T27" s="195">
        <f>'Data (Layer 1)'!T27/'Data (Layer 1)'!$AF27*100</f>
        <v>-6.9131382510805111</v>
      </c>
      <c r="U27" s="185">
        <f>'Data (Layer 1)'!U27/'Data (Layer 1)'!$AF27*100</f>
        <v>-6.9131382510805111</v>
      </c>
      <c r="V27" s="194">
        <f>'Data (Layer 1)'!V27/'Data (Layer 1)'!$AF27*100</f>
        <v>0</v>
      </c>
      <c r="W27" s="188">
        <f>'Data (Layer 1)'!W27/'Data (Layer 1)'!$AF27*100</f>
        <v>0</v>
      </c>
      <c r="X27" s="188">
        <f>'Data (Layer 1)'!X27/'Data (Layer 1)'!$AF27*100</f>
        <v>0</v>
      </c>
      <c r="Y27" s="188">
        <f>'Data (Layer 1)'!Y27/'Data (Layer 1)'!$AF27*100</f>
        <v>0</v>
      </c>
      <c r="Z27" s="188">
        <f>'Data (Layer 1)'!Z27/'Data (Layer 1)'!$AF27*100</f>
        <v>0</v>
      </c>
      <c r="AA27" s="188">
        <f>'Data (Layer 1)'!AA27/'Data (Layer 1)'!$AF27*100</f>
        <v>0</v>
      </c>
      <c r="AB27" s="195">
        <f>'Data (Layer 1)'!AB27/'Data (Layer 1)'!$AF27*100</f>
        <v>0</v>
      </c>
      <c r="AC27" s="185">
        <f>'Data (Layer 1)'!AC27/'Data (Layer 1)'!$AF27*100</f>
        <v>0</v>
      </c>
      <c r="AD27" s="185">
        <f>'Data (Layer 1)'!AD27/'Data (Layer 1)'!$AF27*100</f>
        <v>2.1305440605221203E-6</v>
      </c>
      <c r="AE27" s="196">
        <f>'Data (Layer 1)'!AE27/'Data (Layer 1)'!$AF27*100</f>
        <v>-6.9131361205364508</v>
      </c>
      <c r="AF27" s="199">
        <f>'Data (Layer 1)'!AF27/'Data (Layer 1)'!$AF27*100</f>
        <v>100</v>
      </c>
      <c r="AH27" s="17"/>
      <c r="AI27" s="17"/>
      <c r="AJ27" s="17"/>
      <c r="AK27" s="17"/>
      <c r="AL27" s="17"/>
      <c r="AM27" s="17"/>
    </row>
    <row r="28" spans="1:39" x14ac:dyDescent="0.2">
      <c r="A28" s="48" t="s">
        <v>34</v>
      </c>
      <c r="B28" s="99"/>
      <c r="C28" s="98" t="s">
        <v>172</v>
      </c>
      <c r="D28" s="184">
        <f>'Data (Layer 1)'!D28/'Data (Layer 1)'!$AF28*100</f>
        <v>95.412273261639839</v>
      </c>
      <c r="E28" s="185">
        <f>'Data (Layer 1)'!E28/'Data (Layer 1)'!$AF28*100</f>
        <v>0</v>
      </c>
      <c r="F28" s="185">
        <f>'Data (Layer 1)'!F28/'Data (Layer 1)'!$AF28*100</f>
        <v>0</v>
      </c>
      <c r="G28" s="186">
        <f>'Data (Layer 1)'!G28/'Data (Layer 1)'!$AF28*100</f>
        <v>0</v>
      </c>
      <c r="H28" s="187">
        <f>'Data (Layer 1)'!H28/'Data (Layer 1)'!$AF28*100</f>
        <v>0</v>
      </c>
      <c r="I28" s="188">
        <f>'Data (Layer 1)'!I28/'Data (Layer 1)'!$AF28*100</f>
        <v>0</v>
      </c>
      <c r="J28" s="188">
        <f>'Data (Layer 1)'!J28/'Data (Layer 1)'!$AF28*100</f>
        <v>0</v>
      </c>
      <c r="K28" s="188">
        <f>'Data (Layer 1)'!K28/'Data (Layer 1)'!$AF28*100</f>
        <v>0</v>
      </c>
      <c r="L28" s="419">
        <f>'Data (Layer 1)'!L28/'Data (Layer 1)'!$AF28*100</f>
        <v>0</v>
      </c>
      <c r="M28" s="189">
        <f>'Data (Layer 1)'!M28/'Data (Layer 1)'!$AF28*100</f>
        <v>0</v>
      </c>
      <c r="N28" s="151">
        <f>'Data (Layer 1)'!N28/'Data (Layer 1)'!$AF28*100</f>
        <v>0</v>
      </c>
      <c r="O28" s="185">
        <f>'Data (Layer 1)'!O28/'Data (Layer 1)'!$AF28*100</f>
        <v>0</v>
      </c>
      <c r="P28" s="156">
        <f>'Data (Layer 1)'!P28/'Data (Layer 1)'!$AF28*100</f>
        <v>95.412273261639839</v>
      </c>
      <c r="Q28" s="198">
        <f>'Data (Layer 1)'!Q28/'Data (Layer 1)'!$AF28*100</f>
        <v>0</v>
      </c>
      <c r="R28" s="194">
        <f>'Data (Layer 1)'!R28/'Data (Layer 1)'!$AF28*100</f>
        <v>3.7759930544351201</v>
      </c>
      <c r="S28" s="434">
        <f>'Data (Layer 1)'!S28/'Data (Layer 1)'!$AF28*100</f>
        <v>0.75531530897309607</v>
      </c>
      <c r="T28" s="195">
        <f>'Data (Layer 1)'!T28/'Data (Layer 1)'!$AF28*100</f>
        <v>3.87406094561435</v>
      </c>
      <c r="U28" s="185">
        <f>'Data (Layer 1)'!U28/'Data (Layer 1)'!$AF28*100</f>
        <v>8.4053693090225643</v>
      </c>
      <c r="V28" s="194">
        <f>'Data (Layer 1)'!V28/'Data (Layer 1)'!$AF28*100</f>
        <v>0</v>
      </c>
      <c r="W28" s="188">
        <f>'Data (Layer 1)'!W28/'Data (Layer 1)'!$AF28*100</f>
        <v>0</v>
      </c>
      <c r="X28" s="188">
        <f>'Data (Layer 1)'!X28/'Data (Layer 1)'!$AF28*100</f>
        <v>0</v>
      </c>
      <c r="Y28" s="188">
        <f>'Data (Layer 1)'!Y28/'Data (Layer 1)'!$AF28*100</f>
        <v>0</v>
      </c>
      <c r="Z28" s="188">
        <f>'Data (Layer 1)'!Z28/'Data (Layer 1)'!$AF28*100</f>
        <v>0</v>
      </c>
      <c r="AA28" s="188">
        <f>'Data (Layer 1)'!AA28/'Data (Layer 1)'!$AF28*100</f>
        <v>0</v>
      </c>
      <c r="AB28" s="195">
        <f>'Data (Layer 1)'!AB28/'Data (Layer 1)'!$AF28*100</f>
        <v>-5.3643042450881986E-2</v>
      </c>
      <c r="AC28" s="185">
        <f>'Data (Layer 1)'!AC28/'Data (Layer 1)'!$AF28*100</f>
        <v>-5.3643042450881986E-2</v>
      </c>
      <c r="AD28" s="185">
        <f>'Data (Layer 1)'!AD28/'Data (Layer 1)'!$AF28*100</f>
        <v>-3.7639995282115146</v>
      </c>
      <c r="AE28" s="196">
        <f>'Data (Layer 1)'!AE28/'Data (Layer 1)'!$AF28*100</f>
        <v>4.5877267383601676</v>
      </c>
      <c r="AF28" s="199">
        <f>'Data (Layer 1)'!AF28/'Data (Layer 1)'!$AF28*100</f>
        <v>100</v>
      </c>
      <c r="AH28" s="17"/>
      <c r="AI28" s="17"/>
      <c r="AJ28" s="17"/>
      <c r="AK28" s="17"/>
      <c r="AL28" s="17"/>
      <c r="AM28" s="17"/>
    </row>
    <row r="29" spans="1:39" x14ac:dyDescent="0.2">
      <c r="A29" s="48" t="s">
        <v>35</v>
      </c>
      <c r="B29" s="99"/>
      <c r="C29" s="98" t="s">
        <v>164</v>
      </c>
      <c r="D29" s="200">
        <f>'Data (Layer 1)'!D29/'Data (Layer 1)'!$AF$12*100</f>
        <v>1.6305917499173488</v>
      </c>
      <c r="E29" s="201">
        <f>'Data (Layer 1)'!E29/'Data (Layer 1)'!$AF$12*100</f>
        <v>0</v>
      </c>
      <c r="F29" s="201">
        <f>'Data (Layer 1)'!F29/'Data (Layer 1)'!$AF$12*100</f>
        <v>0</v>
      </c>
      <c r="G29" s="202">
        <f>'Data (Layer 1)'!G29/'Data (Layer 1)'!$AF$12*100</f>
        <v>0</v>
      </c>
      <c r="H29" s="203">
        <f>'Data (Layer 1)'!H29/'Data (Layer 1)'!$AF$12*100</f>
        <v>0</v>
      </c>
      <c r="I29" s="204">
        <f>'Data (Layer 1)'!I29/'Data (Layer 1)'!$AF$12*100</f>
        <v>0</v>
      </c>
      <c r="J29" s="204">
        <f>'Data (Layer 1)'!J29/'Data (Layer 1)'!$AF$12*100</f>
        <v>0</v>
      </c>
      <c r="K29" s="204">
        <f>'Data (Layer 1)'!K29/'Data (Layer 1)'!$AF$12*100</f>
        <v>0</v>
      </c>
      <c r="L29" s="420">
        <f>'Data (Layer 1)'!L29/'Data (Layer 1)'!$AF$12*100</f>
        <v>0</v>
      </c>
      <c r="M29" s="205">
        <f>'Data (Layer 1)'!M29/'Data (Layer 1)'!$AF$12*100</f>
        <v>0</v>
      </c>
      <c r="N29" s="206">
        <f>'Data (Layer 1)'!N29/'Data (Layer 1)'!$AF$12*100</f>
        <v>0</v>
      </c>
      <c r="O29" s="201">
        <f>'Data (Layer 1)'!O29/'Data (Layer 1)'!$AF$12*100</f>
        <v>0</v>
      </c>
      <c r="P29" s="207">
        <f>'Data (Layer 1)'!P29/'Data (Layer 1)'!$AF$12*100</f>
        <v>1.6305917499173488</v>
      </c>
      <c r="Q29" s="208">
        <f>'Data (Layer 1)'!Q29/'Data (Layer 1)'!$AF$12*100</f>
        <v>0</v>
      </c>
      <c r="R29" s="209">
        <f>'Data (Layer 1)'!R29/'Data (Layer 1)'!$AF$12*100</f>
        <v>-9.2786444699890946E-2</v>
      </c>
      <c r="S29" s="435">
        <f>'Data (Layer 1)'!S29/'Data (Layer 1)'!$AF$12*100</f>
        <v>-1.8560156530133629E-2</v>
      </c>
      <c r="T29" s="210">
        <f>'Data (Layer 1)'!T29/'Data (Layer 1)'!$AF$12*100</f>
        <v>-0.35223325419018309</v>
      </c>
      <c r="U29" s="211">
        <f>'Data (Layer 1)'!U29/'Data (Layer 1)'!$AF$12*100</f>
        <v>-0.46357985542020763</v>
      </c>
      <c r="V29" s="209">
        <f>'Data (Layer 1)'!V29/'Data (Layer 1)'!$AF$12*100</f>
        <v>0</v>
      </c>
      <c r="W29" s="204">
        <f>'Data (Layer 1)'!W29/'Data (Layer 1)'!$AF$12*100</f>
        <v>0</v>
      </c>
      <c r="X29" s="204">
        <f>'Data (Layer 1)'!X29/'Data (Layer 1)'!$AF$12*100</f>
        <v>0</v>
      </c>
      <c r="Y29" s="204">
        <f>'Data (Layer 1)'!Y29/'Data (Layer 1)'!$AF$12*100</f>
        <v>0</v>
      </c>
      <c r="Z29" s="204">
        <f>'Data (Layer 1)'!Z29/'Data (Layer 1)'!$AF$12*100</f>
        <v>0</v>
      </c>
      <c r="AA29" s="204">
        <f>'Data (Layer 1)'!AA29/'Data (Layer 1)'!$AF$12*100</f>
        <v>0</v>
      </c>
      <c r="AB29" s="210">
        <f>'Data (Layer 1)'!AB29/'Data (Layer 1)'!$AF$12*100</f>
        <v>1.3181558122985649E-3</v>
      </c>
      <c r="AC29" s="201">
        <f>'Data (Layer 1)'!AC29/'Data (Layer 1)'!$AF$12*100</f>
        <v>1.3181558122985649E-3</v>
      </c>
      <c r="AD29" s="201">
        <f>'Data (Layer 1)'!AD29/'Data (Layer 1)'!$AF$12*100</f>
        <v>9.2491810275528552E-2</v>
      </c>
      <c r="AE29" s="212">
        <f>'Data (Layer 1)'!AE29/'Data (Layer 1)'!$AF$12*100</f>
        <v>-0.36976988933238059</v>
      </c>
      <c r="AF29" s="213">
        <f>'Data (Layer 1)'!AF29/'Data (Layer 1)'!$AF$12*100</f>
        <v>1.2608218605849681</v>
      </c>
      <c r="AH29" s="17"/>
      <c r="AI29" s="17"/>
      <c r="AJ29" s="17"/>
      <c r="AK29" s="17"/>
      <c r="AL29" s="17"/>
      <c r="AM29" s="17"/>
    </row>
    <row r="30" spans="1:39" x14ac:dyDescent="0.2">
      <c r="A30" s="40" t="s">
        <v>26</v>
      </c>
      <c r="B30" s="99" t="s">
        <v>42</v>
      </c>
      <c r="C30" s="98" t="s">
        <v>43</v>
      </c>
      <c r="D30" s="184"/>
      <c r="E30" s="185"/>
      <c r="F30" s="185"/>
      <c r="G30" s="186"/>
      <c r="H30" s="187"/>
      <c r="I30" s="188"/>
      <c r="J30" s="188"/>
      <c r="K30" s="188"/>
      <c r="L30" s="403"/>
      <c r="M30" s="189"/>
      <c r="N30" s="151"/>
      <c r="O30" s="185"/>
      <c r="P30" s="156"/>
      <c r="Q30" s="198"/>
      <c r="R30" s="194"/>
      <c r="S30" s="434"/>
      <c r="T30" s="195"/>
      <c r="U30" s="185"/>
      <c r="V30" s="194"/>
      <c r="W30" s="188"/>
      <c r="X30" s="188"/>
      <c r="Y30" s="188"/>
      <c r="Z30" s="188"/>
      <c r="AA30" s="188"/>
      <c r="AB30" s="195"/>
      <c r="AC30" s="185"/>
      <c r="AD30" s="185"/>
      <c r="AE30" s="196"/>
      <c r="AF30" s="199"/>
      <c r="AH30" s="17"/>
      <c r="AI30" s="17"/>
      <c r="AJ30" s="17"/>
      <c r="AK30" s="17"/>
      <c r="AL30" s="17"/>
      <c r="AM30" s="17"/>
    </row>
    <row r="31" spans="1:39" x14ac:dyDescent="0.2">
      <c r="A31" s="48" t="s">
        <v>33</v>
      </c>
      <c r="B31" s="99"/>
      <c r="C31" s="98" t="s">
        <v>173</v>
      </c>
      <c r="D31" s="184">
        <f>'Data (Layer 1)'!D31/'Data (Layer 1)'!$AF31*100</f>
        <v>99.267447013933847</v>
      </c>
      <c r="E31" s="185">
        <f>'Data (Layer 1)'!E31/'Data (Layer 1)'!$AF31*100</f>
        <v>0</v>
      </c>
      <c r="F31" s="185">
        <f>'Data (Layer 1)'!F31/'Data (Layer 1)'!$AF31*100</f>
        <v>0</v>
      </c>
      <c r="G31" s="186">
        <f>'Data (Layer 1)'!G31/'Data (Layer 1)'!$AF31*100</f>
        <v>0</v>
      </c>
      <c r="H31" s="187">
        <f>'Data (Layer 1)'!H31/'Data (Layer 1)'!$AF31*100</f>
        <v>0</v>
      </c>
      <c r="I31" s="188">
        <f>'Data (Layer 1)'!I31/'Data (Layer 1)'!$AF31*100</f>
        <v>0</v>
      </c>
      <c r="J31" s="188">
        <f>'Data (Layer 1)'!J31/'Data (Layer 1)'!$AF31*100</f>
        <v>0</v>
      </c>
      <c r="K31" s="188">
        <f>'Data (Layer 1)'!K31/'Data (Layer 1)'!$AF31*100</f>
        <v>0</v>
      </c>
      <c r="L31" s="419">
        <f>'Data (Layer 1)'!L31/'Data (Layer 1)'!$AF31*100</f>
        <v>0</v>
      </c>
      <c r="M31" s="189">
        <f>'Data (Layer 1)'!M31/'Data (Layer 1)'!$AF31*100</f>
        <v>0</v>
      </c>
      <c r="N31" s="151">
        <f>'Data (Layer 1)'!N31/'Data (Layer 1)'!$AF31*100</f>
        <v>0</v>
      </c>
      <c r="O31" s="185">
        <f>'Data (Layer 1)'!O31/'Data (Layer 1)'!$AF31*100</f>
        <v>0</v>
      </c>
      <c r="P31" s="156">
        <f>'Data (Layer 1)'!P31/'Data (Layer 1)'!$AF31*100</f>
        <v>99.267447013933847</v>
      </c>
      <c r="Q31" s="198">
        <f>'Data (Layer 1)'!Q31/'Data (Layer 1)'!$AF31*100</f>
        <v>0</v>
      </c>
      <c r="R31" s="194">
        <f>'Data (Layer 1)'!R31/'Data (Layer 1)'!$AF31*100</f>
        <v>0</v>
      </c>
      <c r="S31" s="434">
        <f>'Data (Layer 1)'!S31/'Data (Layer 1)'!$AF31*100</f>
        <v>0</v>
      </c>
      <c r="T31" s="195">
        <f>'Data (Layer 1)'!T31/'Data (Layer 1)'!$AF31*100</f>
        <v>0.73199226009519502</v>
      </c>
      <c r="U31" s="185">
        <f>'Data (Layer 1)'!U31/'Data (Layer 1)'!$AF31*100</f>
        <v>0.73199226009519502</v>
      </c>
      <c r="V31" s="194">
        <f>'Data (Layer 1)'!V31/'Data (Layer 1)'!$AF31*100</f>
        <v>0</v>
      </c>
      <c r="W31" s="188">
        <f>'Data (Layer 1)'!W31/'Data (Layer 1)'!$AF31*100</f>
        <v>0</v>
      </c>
      <c r="X31" s="188">
        <f>'Data (Layer 1)'!X31/'Data (Layer 1)'!$AF31*100</f>
        <v>0</v>
      </c>
      <c r="Y31" s="188">
        <f>'Data (Layer 1)'!Y31/'Data (Layer 1)'!$AF31*100</f>
        <v>0</v>
      </c>
      <c r="Z31" s="188">
        <f>'Data (Layer 1)'!Z31/'Data (Layer 1)'!$AF31*100</f>
        <v>0</v>
      </c>
      <c r="AA31" s="188">
        <f>'Data (Layer 1)'!AA31/'Data (Layer 1)'!$AF31*100</f>
        <v>5.6452721190702025E-4</v>
      </c>
      <c r="AB31" s="195">
        <f>'Data (Layer 1)'!AB31/'Data (Layer 1)'!$AF31*100</f>
        <v>0</v>
      </c>
      <c r="AC31" s="185">
        <f>'Data (Layer 1)'!AC31/'Data (Layer 1)'!$AF31*100</f>
        <v>5.6452721190702025E-4</v>
      </c>
      <c r="AD31" s="185">
        <f>'Data (Layer 1)'!AD31/'Data (Layer 1)'!$AF31*100</f>
        <v>-3.8012409548213173E-6</v>
      </c>
      <c r="AE31" s="196">
        <f>'Data (Layer 1)'!AE31/'Data (Layer 1)'!$AF31*100</f>
        <v>0.73255298606614716</v>
      </c>
      <c r="AF31" s="199">
        <f>'Data (Layer 1)'!AF31/'Data (Layer 1)'!$AF31*100</f>
        <v>100</v>
      </c>
      <c r="AH31" s="17"/>
      <c r="AI31" s="17"/>
      <c r="AJ31" s="17"/>
      <c r="AK31" s="17"/>
      <c r="AL31" s="17"/>
      <c r="AM31" s="17"/>
    </row>
    <row r="32" spans="1:39" x14ac:dyDescent="0.2">
      <c r="A32" s="48" t="s">
        <v>34</v>
      </c>
      <c r="B32" s="99"/>
      <c r="C32" s="98" t="s">
        <v>174</v>
      </c>
      <c r="D32" s="184">
        <f>'Data (Layer 1)'!D32/'Data (Layer 1)'!$AF32*100</f>
        <v>96.119141221721804</v>
      </c>
      <c r="E32" s="185">
        <f>'Data (Layer 1)'!E32/'Data (Layer 1)'!$AF32*100</f>
        <v>0</v>
      </c>
      <c r="F32" s="185">
        <f>'Data (Layer 1)'!F32/'Data (Layer 1)'!$AF32*100</f>
        <v>0</v>
      </c>
      <c r="G32" s="186">
        <f>'Data (Layer 1)'!G32/'Data (Layer 1)'!$AF32*100</f>
        <v>0</v>
      </c>
      <c r="H32" s="187">
        <f>'Data (Layer 1)'!H32/'Data (Layer 1)'!$AF32*100</f>
        <v>0</v>
      </c>
      <c r="I32" s="188">
        <f>'Data (Layer 1)'!I32/'Data (Layer 1)'!$AF32*100</f>
        <v>0</v>
      </c>
      <c r="J32" s="188">
        <f>'Data (Layer 1)'!J32/'Data (Layer 1)'!$AF32*100</f>
        <v>0</v>
      </c>
      <c r="K32" s="188">
        <f>'Data (Layer 1)'!K32/'Data (Layer 1)'!$AF32*100</f>
        <v>0</v>
      </c>
      <c r="L32" s="419">
        <f>'Data (Layer 1)'!L32/'Data (Layer 1)'!$AF32*100</f>
        <v>0</v>
      </c>
      <c r="M32" s="189">
        <f>'Data (Layer 1)'!M32/'Data (Layer 1)'!$AF32*100</f>
        <v>0</v>
      </c>
      <c r="N32" s="151">
        <f>'Data (Layer 1)'!N32/'Data (Layer 1)'!$AF32*100</f>
        <v>0</v>
      </c>
      <c r="O32" s="185">
        <f>'Data (Layer 1)'!O32/'Data (Layer 1)'!$AF32*100</f>
        <v>0</v>
      </c>
      <c r="P32" s="156">
        <f>'Data (Layer 1)'!P32/'Data (Layer 1)'!$AF32*100</f>
        <v>96.119141221721804</v>
      </c>
      <c r="Q32" s="198">
        <f>'Data (Layer 1)'!Q32/'Data (Layer 1)'!$AF32*100</f>
        <v>0</v>
      </c>
      <c r="R32" s="194">
        <f>'Data (Layer 1)'!R32/'Data (Layer 1)'!$AF32*100</f>
        <v>4.3787597869671488</v>
      </c>
      <c r="S32" s="434">
        <f>'Data (Layer 1)'!S32/'Data (Layer 1)'!$AF32*100</f>
        <v>0.90387670544256893</v>
      </c>
      <c r="T32" s="195">
        <f>'Data (Layer 1)'!T32/'Data (Layer 1)'!$AF32*100</f>
        <v>-0.48418101762837129</v>
      </c>
      <c r="U32" s="185">
        <f>'Data (Layer 1)'!U32/'Data (Layer 1)'!$AF32*100</f>
        <v>4.7984554747813464</v>
      </c>
      <c r="V32" s="194">
        <f>'Data (Layer 1)'!V32/'Data (Layer 1)'!$AF32*100</f>
        <v>0</v>
      </c>
      <c r="W32" s="188">
        <f>'Data (Layer 1)'!W32/'Data (Layer 1)'!$AF32*100</f>
        <v>0</v>
      </c>
      <c r="X32" s="188">
        <f>'Data (Layer 1)'!X32/'Data (Layer 1)'!$AF32*100</f>
        <v>0</v>
      </c>
      <c r="Y32" s="188">
        <f>'Data (Layer 1)'!Y32/'Data (Layer 1)'!$AF32*100</f>
        <v>0</v>
      </c>
      <c r="Z32" s="188">
        <f>'Data (Layer 1)'!Z32/'Data (Layer 1)'!$AF32*100</f>
        <v>0</v>
      </c>
      <c r="AA32" s="188">
        <f>'Data (Layer 1)'!AA32/'Data (Layer 1)'!$AF32*100</f>
        <v>0</v>
      </c>
      <c r="AB32" s="195">
        <f>'Data (Layer 1)'!AB32/'Data (Layer 1)'!$AF32*100</f>
        <v>-0.83539219977423773</v>
      </c>
      <c r="AC32" s="185">
        <f>'Data (Layer 1)'!AC32/'Data (Layer 1)'!$AF32*100</f>
        <v>-0.83539219977423773</v>
      </c>
      <c r="AD32" s="185">
        <f>'Data (Layer 1)'!AD32/'Data (Layer 1)'!$AF32*100</f>
        <v>-8.2204496728919524E-2</v>
      </c>
      <c r="AE32" s="196">
        <f>'Data (Layer 1)'!AE32/'Data (Layer 1)'!$AF32*100</f>
        <v>3.8808587782781894</v>
      </c>
      <c r="AF32" s="199">
        <f>'Data (Layer 1)'!AF32/'Data (Layer 1)'!$AF32*100</f>
        <v>100</v>
      </c>
      <c r="AH32" s="17"/>
      <c r="AI32" s="17"/>
      <c r="AJ32" s="17"/>
      <c r="AK32" s="17"/>
      <c r="AL32" s="17"/>
      <c r="AM32" s="17"/>
    </row>
    <row r="33" spans="1:39" x14ac:dyDescent="0.2">
      <c r="A33" s="48" t="s">
        <v>35</v>
      </c>
      <c r="B33" s="99"/>
      <c r="C33" s="98" t="s">
        <v>164</v>
      </c>
      <c r="D33" s="200">
        <f>'Data (Layer 1)'!D33/'Data (Layer 1)'!$AF$12*100</f>
        <v>0.85995935140203983</v>
      </c>
      <c r="E33" s="201">
        <f>'Data (Layer 1)'!E33/'Data (Layer 1)'!$AF$12*100</f>
        <v>0</v>
      </c>
      <c r="F33" s="201">
        <f>'Data (Layer 1)'!F33/'Data (Layer 1)'!$AF$12*100</f>
        <v>0</v>
      </c>
      <c r="G33" s="202">
        <f>'Data (Layer 1)'!G33/'Data (Layer 1)'!$AF$12*100</f>
        <v>0</v>
      </c>
      <c r="H33" s="203">
        <f>'Data (Layer 1)'!H33/'Data (Layer 1)'!$AF$12*100</f>
        <v>0</v>
      </c>
      <c r="I33" s="204">
        <f>'Data (Layer 1)'!I33/'Data (Layer 1)'!$AF$12*100</f>
        <v>0</v>
      </c>
      <c r="J33" s="204">
        <f>'Data (Layer 1)'!J33/'Data (Layer 1)'!$AF$12*100</f>
        <v>0</v>
      </c>
      <c r="K33" s="204">
        <f>'Data (Layer 1)'!K33/'Data (Layer 1)'!$AF$12*100</f>
        <v>0</v>
      </c>
      <c r="L33" s="420">
        <f>'Data (Layer 1)'!L33/'Data (Layer 1)'!$AF$12*100</f>
        <v>0</v>
      </c>
      <c r="M33" s="205">
        <f>'Data (Layer 1)'!M33/'Data (Layer 1)'!$AF$12*100</f>
        <v>0</v>
      </c>
      <c r="N33" s="206">
        <f>'Data (Layer 1)'!N33/'Data (Layer 1)'!$AF$12*100</f>
        <v>0</v>
      </c>
      <c r="O33" s="201">
        <f>'Data (Layer 1)'!O33/'Data (Layer 1)'!$AF$12*100</f>
        <v>0</v>
      </c>
      <c r="P33" s="207">
        <f>'Data (Layer 1)'!P33/'Data (Layer 1)'!$AF$12*100</f>
        <v>0.85995935140203983</v>
      </c>
      <c r="Q33" s="208">
        <f>'Data (Layer 1)'!Q33/'Data (Layer 1)'!$AF$12*100</f>
        <v>0</v>
      </c>
      <c r="R33" s="209">
        <f>'Data (Layer 1)'!R33/'Data (Layer 1)'!$AF$12*100</f>
        <v>-4.1165089679953928E-2</v>
      </c>
      <c r="S33" s="435">
        <f>'Data (Layer 1)'!S33/'Data (Layer 1)'!$AF$12*100</f>
        <v>-8.497421061988893E-3</v>
      </c>
      <c r="T33" s="210">
        <f>'Data (Layer 1)'!T33/'Data (Layer 1)'!$AF$12*100</f>
        <v>1.7556386526289255E-2</v>
      </c>
      <c r="U33" s="211">
        <f>'Data (Layer 1)'!U33/'Data (Layer 1)'!$AF$12*100</f>
        <v>-3.2106124215653564E-2</v>
      </c>
      <c r="V33" s="209">
        <f>'Data (Layer 1)'!V33/'Data (Layer 1)'!$AF$12*100</f>
        <v>0</v>
      </c>
      <c r="W33" s="204">
        <f>'Data (Layer 1)'!W33/'Data (Layer 1)'!$AF$12*100</f>
        <v>0</v>
      </c>
      <c r="X33" s="204">
        <f>'Data (Layer 1)'!X33/'Data (Layer 1)'!$AF$12*100</f>
        <v>0</v>
      </c>
      <c r="Y33" s="204">
        <f>'Data (Layer 1)'!Y33/'Data (Layer 1)'!$AF$12*100</f>
        <v>0</v>
      </c>
      <c r="Z33" s="204">
        <f>'Data (Layer 1)'!Z33/'Data (Layer 1)'!$AF$12*100</f>
        <v>0</v>
      </c>
      <c r="AA33" s="204">
        <f>'Data (Layer 1)'!AA33/'Data (Layer 1)'!$AF$12*100</f>
        <v>1.0029379258739765E-5</v>
      </c>
      <c r="AB33" s="210">
        <f>'Data (Layer 1)'!AB33/'Data (Layer 1)'!$AF$12*100</f>
        <v>7.853592454191068E-3</v>
      </c>
      <c r="AC33" s="201">
        <f>'Data (Layer 1)'!AC33/'Data (Layer 1)'!$AF$12*100</f>
        <v>7.8636218334498069E-3</v>
      </c>
      <c r="AD33" s="201">
        <f>'Data (Layer 1)'!AD33/'Data (Layer 1)'!$AF$12*100</f>
        <v>7.7274386693430776E-4</v>
      </c>
      <c r="AE33" s="212">
        <f>'Data (Layer 1)'!AE33/'Data (Layer 1)'!$AF$12*100</f>
        <v>-2.3469758515269449E-2</v>
      </c>
      <c r="AF33" s="213">
        <f>'Data (Layer 1)'!AF33/'Data (Layer 1)'!$AF$12*100</f>
        <v>0.83648959288677038</v>
      </c>
      <c r="AH33" s="17"/>
      <c r="AI33" s="17"/>
      <c r="AJ33" s="17"/>
      <c r="AK33" s="17"/>
      <c r="AL33" s="17"/>
      <c r="AM33" s="17"/>
    </row>
    <row r="34" spans="1:39" x14ac:dyDescent="0.2">
      <c r="A34" s="40" t="s">
        <v>26</v>
      </c>
      <c r="B34" s="99" t="s">
        <v>44</v>
      </c>
      <c r="C34" s="98" t="s">
        <v>45</v>
      </c>
      <c r="D34" s="184"/>
      <c r="E34" s="185"/>
      <c r="F34" s="185"/>
      <c r="G34" s="186"/>
      <c r="H34" s="187"/>
      <c r="I34" s="188"/>
      <c r="J34" s="188"/>
      <c r="K34" s="188"/>
      <c r="L34" s="403"/>
      <c r="M34" s="189"/>
      <c r="N34" s="151"/>
      <c r="O34" s="185"/>
      <c r="P34" s="156"/>
      <c r="Q34" s="198"/>
      <c r="R34" s="194"/>
      <c r="S34" s="434"/>
      <c r="T34" s="195"/>
      <c r="U34" s="185"/>
      <c r="V34" s="194"/>
      <c r="W34" s="188"/>
      <c r="X34" s="188"/>
      <c r="Y34" s="188"/>
      <c r="Z34" s="188"/>
      <c r="AA34" s="188"/>
      <c r="AB34" s="195"/>
      <c r="AC34" s="185"/>
      <c r="AD34" s="185"/>
      <c r="AE34" s="196"/>
      <c r="AF34" s="199"/>
      <c r="AH34" s="17"/>
      <c r="AI34" s="17"/>
      <c r="AJ34" s="17"/>
      <c r="AK34" s="17"/>
      <c r="AL34" s="17"/>
      <c r="AM34" s="17"/>
    </row>
    <row r="35" spans="1:39" x14ac:dyDescent="0.2">
      <c r="A35" s="48" t="s">
        <v>33</v>
      </c>
      <c r="B35" s="99"/>
      <c r="C35" s="98" t="s">
        <v>175</v>
      </c>
      <c r="D35" s="184">
        <f>'Data (Layer 1)'!D35/'Data (Layer 1)'!$AF35*100</f>
        <v>95.34703800147274</v>
      </c>
      <c r="E35" s="185">
        <f>'Data (Layer 1)'!E35/'Data (Layer 1)'!$AF35*100</f>
        <v>1.3915734731518712</v>
      </c>
      <c r="F35" s="185">
        <f>'Data (Layer 1)'!F35/'Data (Layer 1)'!$AF35*100</f>
        <v>0</v>
      </c>
      <c r="G35" s="186">
        <f>'Data (Layer 1)'!G35/'Data (Layer 1)'!$AF35*100</f>
        <v>0</v>
      </c>
      <c r="H35" s="187">
        <f>'Data (Layer 1)'!H35/'Data (Layer 1)'!$AF35*100</f>
        <v>0</v>
      </c>
      <c r="I35" s="188">
        <f>'Data (Layer 1)'!I35/'Data (Layer 1)'!$AF35*100</f>
        <v>2.2409290196397458</v>
      </c>
      <c r="J35" s="188">
        <f>'Data (Layer 1)'!J35/'Data (Layer 1)'!$AF35*100</f>
        <v>0</v>
      </c>
      <c r="K35" s="188">
        <f>'Data (Layer 1)'!K35/'Data (Layer 1)'!$AF35*100</f>
        <v>0</v>
      </c>
      <c r="L35" s="419">
        <f>'Data (Layer 1)'!L35/'Data (Layer 1)'!$AF35*100</f>
        <v>0</v>
      </c>
      <c r="M35" s="189">
        <f>'Data (Layer 1)'!M35/'Data (Layer 1)'!$AF35*100</f>
        <v>0</v>
      </c>
      <c r="N35" s="151">
        <f>'Data (Layer 1)'!N35/'Data (Layer 1)'!$AF35*100</f>
        <v>2.2409290196397458</v>
      </c>
      <c r="O35" s="185">
        <f>'Data (Layer 1)'!O35/'Data (Layer 1)'!$AF35*100</f>
        <v>0</v>
      </c>
      <c r="P35" s="156">
        <f>'Data (Layer 1)'!P35/'Data (Layer 1)'!$AF35*100</f>
        <v>98.979540494264356</v>
      </c>
      <c r="Q35" s="198">
        <f>'Data (Layer 1)'!Q35/'Data (Layer 1)'!$AF35*100</f>
        <v>0</v>
      </c>
      <c r="R35" s="194">
        <f>'Data (Layer 1)'!R35/'Data (Layer 1)'!$AF35*100</f>
        <v>0</v>
      </c>
      <c r="S35" s="434">
        <f>'Data (Layer 1)'!S35/'Data (Layer 1)'!$AF35*100</f>
        <v>0</v>
      </c>
      <c r="T35" s="195">
        <f>'Data (Layer 1)'!T35/'Data (Layer 1)'!$AF35*100</f>
        <v>-0.38477685287242769</v>
      </c>
      <c r="U35" s="185">
        <f>'Data (Layer 1)'!U35/'Data (Layer 1)'!$AF35*100</f>
        <v>-0.38477685287242769</v>
      </c>
      <c r="V35" s="194">
        <f>'Data (Layer 1)'!V35/'Data (Layer 1)'!$AF35*100</f>
        <v>0</v>
      </c>
      <c r="W35" s="188">
        <f>'Data (Layer 1)'!W35/'Data (Layer 1)'!$AF35*100</f>
        <v>0</v>
      </c>
      <c r="X35" s="188">
        <f>'Data (Layer 1)'!X35/'Data (Layer 1)'!$AF35*100</f>
        <v>0.47652343241544792</v>
      </c>
      <c r="Y35" s="188">
        <f>'Data (Layer 1)'!Y35/'Data (Layer 1)'!$AF35*100</f>
        <v>0</v>
      </c>
      <c r="Z35" s="188">
        <f>'Data (Layer 1)'!Z35/'Data (Layer 1)'!$AF35*100</f>
        <v>0</v>
      </c>
      <c r="AA35" s="188">
        <f>'Data (Layer 1)'!AA35/'Data (Layer 1)'!$AF35*100</f>
        <v>0.92871321854023359</v>
      </c>
      <c r="AB35" s="195">
        <f>'Data (Layer 1)'!AB35/'Data (Layer 1)'!$AF35*100</f>
        <v>0</v>
      </c>
      <c r="AC35" s="185">
        <f>'Data (Layer 1)'!AC35/'Data (Layer 1)'!$AF35*100</f>
        <v>1.4052366509556815</v>
      </c>
      <c r="AD35" s="185">
        <f>'Data (Layer 1)'!AD35/'Data (Layer 1)'!$AF35*100</f>
        <v>-2.9234759716610963E-7</v>
      </c>
      <c r="AE35" s="196">
        <f>'Data (Layer 1)'!AE35/'Data (Layer 1)'!$AF35*100</f>
        <v>1.0204595057356567</v>
      </c>
      <c r="AF35" s="199">
        <f>'Data (Layer 1)'!AF35/'Data (Layer 1)'!$AF35*100</f>
        <v>100</v>
      </c>
      <c r="AH35" s="17"/>
      <c r="AI35" s="17"/>
      <c r="AJ35" s="17"/>
      <c r="AK35" s="17"/>
      <c r="AL35" s="17"/>
      <c r="AM35" s="17"/>
    </row>
    <row r="36" spans="1:39" x14ac:dyDescent="0.2">
      <c r="A36" s="48" t="s">
        <v>34</v>
      </c>
      <c r="B36" s="99"/>
      <c r="C36" s="98" t="s">
        <v>176</v>
      </c>
      <c r="D36" s="184">
        <f>'Data (Layer 1)'!D36/'Data (Layer 1)'!$AF36*100</f>
        <v>98.443302470894821</v>
      </c>
      <c r="E36" s="185">
        <f>'Data (Layer 1)'!E36/'Data (Layer 1)'!$AF36*100</f>
        <v>0.19971510358869959</v>
      </c>
      <c r="F36" s="185">
        <f>'Data (Layer 1)'!F36/'Data (Layer 1)'!$AF36*100</f>
        <v>0</v>
      </c>
      <c r="G36" s="186">
        <f>'Data (Layer 1)'!G36/'Data (Layer 1)'!$AF36*100</f>
        <v>0</v>
      </c>
      <c r="H36" s="187">
        <f>'Data (Layer 1)'!H36/'Data (Layer 1)'!$AF36*100</f>
        <v>0</v>
      </c>
      <c r="I36" s="188">
        <f>'Data (Layer 1)'!I36/'Data (Layer 1)'!$AF36*100</f>
        <v>0</v>
      </c>
      <c r="J36" s="188">
        <f>'Data (Layer 1)'!J36/'Data (Layer 1)'!$AF36*100</f>
        <v>0</v>
      </c>
      <c r="K36" s="188">
        <f>'Data (Layer 1)'!K36/'Data (Layer 1)'!$AF36*100</f>
        <v>0</v>
      </c>
      <c r="L36" s="419">
        <f>'Data (Layer 1)'!L36/'Data (Layer 1)'!$AF36*100</f>
        <v>0</v>
      </c>
      <c r="M36" s="189">
        <f>'Data (Layer 1)'!M36/'Data (Layer 1)'!$AF36*100</f>
        <v>0</v>
      </c>
      <c r="N36" s="151">
        <f>'Data (Layer 1)'!N36/'Data (Layer 1)'!$AF36*100</f>
        <v>0</v>
      </c>
      <c r="O36" s="185">
        <f>'Data (Layer 1)'!O36/'Data (Layer 1)'!$AF36*100</f>
        <v>0</v>
      </c>
      <c r="P36" s="156">
        <f>'Data (Layer 1)'!P36/'Data (Layer 1)'!$AF36*100</f>
        <v>98.643017574483522</v>
      </c>
      <c r="Q36" s="198">
        <f>'Data (Layer 1)'!Q36/'Data (Layer 1)'!$AF36*100</f>
        <v>0</v>
      </c>
      <c r="R36" s="194">
        <f>'Data (Layer 1)'!R36/'Data (Layer 1)'!$AF36*100</f>
        <v>3.222138686768198</v>
      </c>
      <c r="S36" s="434">
        <f>'Data (Layer 1)'!S36/'Data (Layer 1)'!$AF36*100</f>
        <v>0.49630609106582579</v>
      </c>
      <c r="T36" s="195">
        <f>'Data (Layer 1)'!T36/'Data (Layer 1)'!$AF36*100</f>
        <v>-0.17772775273091657</v>
      </c>
      <c r="U36" s="185">
        <f>'Data (Layer 1)'!U36/'Data (Layer 1)'!$AF36*100</f>
        <v>3.540717025103107</v>
      </c>
      <c r="V36" s="194">
        <f>'Data (Layer 1)'!V36/'Data (Layer 1)'!$AF36*100</f>
        <v>0</v>
      </c>
      <c r="W36" s="188">
        <f>'Data (Layer 1)'!W36/'Data (Layer 1)'!$AF36*100</f>
        <v>0</v>
      </c>
      <c r="X36" s="188">
        <f>'Data (Layer 1)'!X36/'Data (Layer 1)'!$AF36*100</f>
        <v>0.20110682236514538</v>
      </c>
      <c r="Y36" s="188">
        <f>'Data (Layer 1)'!Y36/'Data (Layer 1)'!$AF36*100</f>
        <v>0</v>
      </c>
      <c r="Z36" s="188">
        <f>'Data (Layer 1)'!Z36/'Data (Layer 1)'!$AF36*100</f>
        <v>0</v>
      </c>
      <c r="AA36" s="188">
        <f>'Data (Layer 1)'!AA36/'Data (Layer 1)'!$AF36*100</f>
        <v>0</v>
      </c>
      <c r="AB36" s="195">
        <f>'Data (Layer 1)'!AB36/'Data (Layer 1)'!$AF36*100</f>
        <v>-0.18797712059122867</v>
      </c>
      <c r="AC36" s="185">
        <f>'Data (Layer 1)'!AC36/'Data (Layer 1)'!$AF36*100</f>
        <v>1.3129701773916693E-2</v>
      </c>
      <c r="AD36" s="185">
        <f>'Data (Layer 1)'!AD36/'Data (Layer 1)'!$AF36*100</f>
        <v>-2.196864301360538</v>
      </c>
      <c r="AE36" s="196">
        <f>'Data (Layer 1)'!AE36/'Data (Layer 1)'!$AF36*100</f>
        <v>1.3569824255164857</v>
      </c>
      <c r="AF36" s="199">
        <f>'Data (Layer 1)'!AF36/'Data (Layer 1)'!$AF36*100</f>
        <v>100</v>
      </c>
      <c r="AH36" s="17"/>
      <c r="AI36" s="17"/>
      <c r="AJ36" s="17"/>
      <c r="AK36" s="17"/>
      <c r="AL36" s="17"/>
      <c r="AM36" s="17"/>
    </row>
    <row r="37" spans="1:39" x14ac:dyDescent="0.2">
      <c r="A37" s="48" t="s">
        <v>35</v>
      </c>
      <c r="B37" s="99"/>
      <c r="C37" s="98" t="s">
        <v>164</v>
      </c>
      <c r="D37" s="200">
        <f>'Data (Layer 1)'!D37/'Data (Layer 1)'!$AF$12*100</f>
        <v>4.6079286296492503</v>
      </c>
      <c r="E37" s="201">
        <f>'Data (Layer 1)'!E37/'Data (Layer 1)'!$AF$12*100</f>
        <v>0.21120186727584711</v>
      </c>
      <c r="F37" s="201">
        <f>'Data (Layer 1)'!F37/'Data (Layer 1)'!$AF$12*100</f>
        <v>0</v>
      </c>
      <c r="G37" s="202">
        <f>'Data (Layer 1)'!G37/'Data (Layer 1)'!$AF$12*100</f>
        <v>0</v>
      </c>
      <c r="H37" s="203">
        <f>'Data (Layer 1)'!H37/'Data (Layer 1)'!$AF$12*100</f>
        <v>0</v>
      </c>
      <c r="I37" s="204">
        <f>'Data (Layer 1)'!I37/'Data (Layer 1)'!$AF$12*100</f>
        <v>0.37753490686667013</v>
      </c>
      <c r="J37" s="204">
        <f>'Data (Layer 1)'!J37/'Data (Layer 1)'!$AF$12*100</f>
        <v>0</v>
      </c>
      <c r="K37" s="204">
        <f>'Data (Layer 1)'!K37/'Data (Layer 1)'!$AF$12*100</f>
        <v>0</v>
      </c>
      <c r="L37" s="420">
        <f>'Data (Layer 1)'!L37/'Data (Layer 1)'!$AF$12*100</f>
        <v>0</v>
      </c>
      <c r="M37" s="205">
        <f>'Data (Layer 1)'!M37/'Data (Layer 1)'!$AF$12*100</f>
        <v>0</v>
      </c>
      <c r="N37" s="206">
        <f>'Data (Layer 1)'!N37/'Data (Layer 1)'!$AF$12*100</f>
        <v>0.37753490686667013</v>
      </c>
      <c r="O37" s="201">
        <f>'Data (Layer 1)'!O37/'Data (Layer 1)'!$AF$12*100</f>
        <v>0</v>
      </c>
      <c r="P37" s="207">
        <f>'Data (Layer 1)'!P37/'Data (Layer 1)'!$AF$12*100</f>
        <v>5.1966654037917674</v>
      </c>
      <c r="Q37" s="208">
        <f>'Data (Layer 1)'!Q37/'Data (Layer 1)'!$AF$12*100</f>
        <v>0</v>
      </c>
      <c r="R37" s="209">
        <f>'Data (Layer 1)'!R37/'Data (Layer 1)'!$AF$12*100</f>
        <v>-0.37494646021536138</v>
      </c>
      <c r="S37" s="435">
        <f>'Data (Layer 1)'!S37/'Data (Layer 1)'!$AF$12*100</f>
        <v>-5.7753011312837214E-2</v>
      </c>
      <c r="T37" s="210">
        <f>'Data (Layer 1)'!T37/'Data (Layer 1)'!$AF$12*100</f>
        <v>-4.4142900710353268E-2</v>
      </c>
      <c r="U37" s="211">
        <f>'Data (Layer 1)'!U37/'Data (Layer 1)'!$AF$12*100</f>
        <v>-0.47684237223855186</v>
      </c>
      <c r="V37" s="209">
        <f>'Data (Layer 1)'!V37/'Data (Layer 1)'!$AF$12*100</f>
        <v>0</v>
      </c>
      <c r="W37" s="204">
        <f>'Data (Layer 1)'!W37/'Data (Layer 1)'!$AF$12*100</f>
        <v>0</v>
      </c>
      <c r="X37" s="204">
        <f>'Data (Layer 1)'!X37/'Data (Layer 1)'!$AF$12*100</f>
        <v>5.687915396198933E-2</v>
      </c>
      <c r="Y37" s="204">
        <f>'Data (Layer 1)'!Y37/'Data (Layer 1)'!$AF$12*100</f>
        <v>0</v>
      </c>
      <c r="Z37" s="204">
        <f>'Data (Layer 1)'!Z37/'Data (Layer 1)'!$AF$12*100</f>
        <v>0</v>
      </c>
      <c r="AA37" s="204">
        <f>'Data (Layer 1)'!AA37/'Data (Layer 1)'!$AF$12*100</f>
        <v>0.15646263464596435</v>
      </c>
      <c r="AB37" s="210">
        <f>'Data (Layer 1)'!AB37/'Data (Layer 1)'!$AF$12*100</f>
        <v>2.1874091347027037E-2</v>
      </c>
      <c r="AC37" s="201">
        <f>'Data (Layer 1)'!AC37/'Data (Layer 1)'!$AF$12*100</f>
        <v>0.23521587995498069</v>
      </c>
      <c r="AD37" s="201">
        <f>'Data (Layer 1)'!AD37/'Data (Layer 1)'!$AF$12*100</f>
        <v>0.25563962782009314</v>
      </c>
      <c r="AE37" s="212">
        <f>'Data (Layer 1)'!AE37/'Data (Layer 1)'!$AF$12*100</f>
        <v>1.4013135536521988E-2</v>
      </c>
      <c r="AF37" s="213">
        <f>'Data (Layer 1)'!AF37/'Data (Layer 1)'!$AF$12*100</f>
        <v>5.2106785393282884</v>
      </c>
      <c r="AH37" s="17"/>
      <c r="AI37" s="17"/>
      <c r="AJ37" s="17"/>
      <c r="AK37" s="17"/>
      <c r="AL37" s="17"/>
      <c r="AM37" s="17"/>
    </row>
    <row r="38" spans="1:39" x14ac:dyDescent="0.2">
      <c r="A38" s="40" t="s">
        <v>26</v>
      </c>
      <c r="B38" s="99" t="s">
        <v>46</v>
      </c>
      <c r="C38" s="98" t="s">
        <v>47</v>
      </c>
      <c r="D38" s="184"/>
      <c r="E38" s="185"/>
      <c r="F38" s="185"/>
      <c r="G38" s="186"/>
      <c r="H38" s="187"/>
      <c r="I38" s="188"/>
      <c r="J38" s="188"/>
      <c r="K38" s="188"/>
      <c r="L38" s="403"/>
      <c r="M38" s="189"/>
      <c r="N38" s="151"/>
      <c r="O38" s="185"/>
      <c r="P38" s="156"/>
      <c r="Q38" s="198"/>
      <c r="R38" s="194"/>
      <c r="S38" s="434"/>
      <c r="T38" s="195"/>
      <c r="U38" s="185"/>
      <c r="V38" s="194"/>
      <c r="W38" s="188"/>
      <c r="X38" s="188"/>
      <c r="Y38" s="188"/>
      <c r="Z38" s="188"/>
      <c r="AA38" s="188"/>
      <c r="AB38" s="195"/>
      <c r="AC38" s="185"/>
      <c r="AD38" s="185"/>
      <c r="AE38" s="196"/>
      <c r="AF38" s="199"/>
      <c r="AH38" s="17"/>
      <c r="AI38" s="17"/>
      <c r="AJ38" s="17"/>
      <c r="AK38" s="17"/>
      <c r="AL38" s="17"/>
      <c r="AM38" s="17"/>
    </row>
    <row r="39" spans="1:39" x14ac:dyDescent="0.2">
      <c r="A39" s="48" t="s">
        <v>33</v>
      </c>
      <c r="B39" s="99"/>
      <c r="C39" s="98" t="s">
        <v>177</v>
      </c>
      <c r="D39" s="184">
        <f>'Data (Layer 1)'!D39/'Data (Layer 1)'!$AF39*100</f>
        <v>93.48389591706524</v>
      </c>
      <c r="E39" s="185">
        <f>'Data (Layer 1)'!E39/'Data (Layer 1)'!$AF39*100</f>
        <v>0</v>
      </c>
      <c r="F39" s="185">
        <f>'Data (Layer 1)'!F39/'Data (Layer 1)'!$AF39*100</f>
        <v>0</v>
      </c>
      <c r="G39" s="186">
        <f>'Data (Layer 1)'!G39/'Data (Layer 1)'!$AF39*100</f>
        <v>0</v>
      </c>
      <c r="H39" s="187">
        <f>'Data (Layer 1)'!H39/'Data (Layer 1)'!$AF39*100</f>
        <v>0</v>
      </c>
      <c r="I39" s="188">
        <f>'Data (Layer 1)'!I39/'Data (Layer 1)'!$AF39*100</f>
        <v>0</v>
      </c>
      <c r="J39" s="188">
        <f>'Data (Layer 1)'!J39/'Data (Layer 1)'!$AF39*100</f>
        <v>0</v>
      </c>
      <c r="K39" s="188">
        <f>'Data (Layer 1)'!K39/'Data (Layer 1)'!$AF39*100</f>
        <v>0</v>
      </c>
      <c r="L39" s="419">
        <f>'Data (Layer 1)'!L39/'Data (Layer 1)'!$AF39*100</f>
        <v>0</v>
      </c>
      <c r="M39" s="189">
        <f>'Data (Layer 1)'!M39/'Data (Layer 1)'!$AF39*100</f>
        <v>0</v>
      </c>
      <c r="N39" s="151">
        <f>'Data (Layer 1)'!N39/'Data (Layer 1)'!$AF39*100</f>
        <v>0</v>
      </c>
      <c r="O39" s="185">
        <f>'Data (Layer 1)'!O39/'Data (Layer 1)'!$AF39*100</f>
        <v>0</v>
      </c>
      <c r="P39" s="156">
        <f>'Data (Layer 1)'!P39/'Data (Layer 1)'!$AF39*100</f>
        <v>93.48389591706524</v>
      </c>
      <c r="Q39" s="198">
        <f>'Data (Layer 1)'!Q39/'Data (Layer 1)'!$AF39*100</f>
        <v>0</v>
      </c>
      <c r="R39" s="194">
        <f>'Data (Layer 1)'!R39/'Data (Layer 1)'!$AF39*100</f>
        <v>0</v>
      </c>
      <c r="S39" s="434">
        <f>'Data (Layer 1)'!S39/'Data (Layer 1)'!$AF39*100</f>
        <v>0</v>
      </c>
      <c r="T39" s="195">
        <f>'Data (Layer 1)'!T39/'Data (Layer 1)'!$AF39*100</f>
        <v>5.1723045282213036</v>
      </c>
      <c r="U39" s="185">
        <f>'Data (Layer 1)'!U39/'Data (Layer 1)'!$AF39*100</f>
        <v>5.1723045282213036</v>
      </c>
      <c r="V39" s="194">
        <f>'Data (Layer 1)'!V39/'Data (Layer 1)'!$AF39*100</f>
        <v>0</v>
      </c>
      <c r="W39" s="188">
        <f>'Data (Layer 1)'!W39/'Data (Layer 1)'!$AF39*100</f>
        <v>0.97381976669291603</v>
      </c>
      <c r="X39" s="188">
        <f>'Data (Layer 1)'!X39/'Data (Layer 1)'!$AF39*100</f>
        <v>0</v>
      </c>
      <c r="Y39" s="188">
        <f>'Data (Layer 1)'!Y39/'Data (Layer 1)'!$AF39*100</f>
        <v>0</v>
      </c>
      <c r="Z39" s="188">
        <f>'Data (Layer 1)'!Z39/'Data (Layer 1)'!$AF39*100</f>
        <v>0</v>
      </c>
      <c r="AA39" s="188">
        <f>'Data (Layer 1)'!AA39/'Data (Layer 1)'!$AF39*100</f>
        <v>0.36997979940401482</v>
      </c>
      <c r="AB39" s="195">
        <f>'Data (Layer 1)'!AB39/'Data (Layer 1)'!$AF39*100</f>
        <v>0</v>
      </c>
      <c r="AC39" s="185">
        <f>'Data (Layer 1)'!AC39/'Data (Layer 1)'!$AF39*100</f>
        <v>1.3437995660969309</v>
      </c>
      <c r="AD39" s="185">
        <f>'Data (Layer 1)'!AD39/'Data (Layer 1)'!$AF39*100</f>
        <v>-1.1383475865886615E-8</v>
      </c>
      <c r="AE39" s="196">
        <f>'Data (Layer 1)'!AE39/'Data (Layer 1)'!$AF39*100</f>
        <v>6.5161040829347598</v>
      </c>
      <c r="AF39" s="199">
        <f>'Data (Layer 1)'!AF39/'Data (Layer 1)'!$AF39*100</f>
        <v>100</v>
      </c>
      <c r="AH39" s="17"/>
      <c r="AI39" s="17"/>
      <c r="AJ39" s="17"/>
      <c r="AK39" s="17"/>
      <c r="AL39" s="17"/>
      <c r="AM39" s="17"/>
    </row>
    <row r="40" spans="1:39" x14ac:dyDescent="0.2">
      <c r="A40" s="48" t="s">
        <v>34</v>
      </c>
      <c r="B40" s="99"/>
      <c r="C40" s="98" t="s">
        <v>178</v>
      </c>
      <c r="D40" s="184">
        <f>'Data (Layer 1)'!D40/'Data (Layer 1)'!$AF40*100</f>
        <v>87.003542749007821</v>
      </c>
      <c r="E40" s="185">
        <f>'Data (Layer 1)'!E40/'Data (Layer 1)'!$AF40*100</f>
        <v>0</v>
      </c>
      <c r="F40" s="185">
        <f>'Data (Layer 1)'!F40/'Data (Layer 1)'!$AF40*100</f>
        <v>0</v>
      </c>
      <c r="G40" s="186">
        <f>'Data (Layer 1)'!G40/'Data (Layer 1)'!$AF40*100</f>
        <v>0</v>
      </c>
      <c r="H40" s="187">
        <f>'Data (Layer 1)'!H40/'Data (Layer 1)'!$AF40*100</f>
        <v>0</v>
      </c>
      <c r="I40" s="188">
        <f>'Data (Layer 1)'!I40/'Data (Layer 1)'!$AF40*100</f>
        <v>0</v>
      </c>
      <c r="J40" s="188">
        <f>'Data (Layer 1)'!J40/'Data (Layer 1)'!$AF40*100</f>
        <v>0</v>
      </c>
      <c r="K40" s="188">
        <f>'Data (Layer 1)'!K40/'Data (Layer 1)'!$AF40*100</f>
        <v>0</v>
      </c>
      <c r="L40" s="419">
        <f>'Data (Layer 1)'!L40/'Data (Layer 1)'!$AF40*100</f>
        <v>0</v>
      </c>
      <c r="M40" s="189">
        <f>'Data (Layer 1)'!M40/'Data (Layer 1)'!$AF40*100</f>
        <v>0</v>
      </c>
      <c r="N40" s="151">
        <f>'Data (Layer 1)'!N40/'Data (Layer 1)'!$AF40*100</f>
        <v>0</v>
      </c>
      <c r="O40" s="185">
        <f>'Data (Layer 1)'!O40/'Data (Layer 1)'!$AF40*100</f>
        <v>0</v>
      </c>
      <c r="P40" s="156">
        <f>'Data (Layer 1)'!P40/'Data (Layer 1)'!$AF40*100</f>
        <v>87.003542749007821</v>
      </c>
      <c r="Q40" s="198">
        <f>'Data (Layer 1)'!Q40/'Data (Layer 1)'!$AF40*100</f>
        <v>0</v>
      </c>
      <c r="R40" s="194">
        <f>'Data (Layer 1)'!R40/'Data (Layer 1)'!$AF40*100</f>
        <v>5.5530851416498281</v>
      </c>
      <c r="S40" s="434">
        <f>'Data (Layer 1)'!S40/'Data (Layer 1)'!$AF40*100</f>
        <v>2.3454602174647436</v>
      </c>
      <c r="T40" s="195">
        <f>'Data (Layer 1)'!T40/'Data (Layer 1)'!$AF40*100</f>
        <v>6.110026375175063</v>
      </c>
      <c r="U40" s="185">
        <f>'Data (Layer 1)'!U40/'Data (Layer 1)'!$AF40*100</f>
        <v>14.008571734289635</v>
      </c>
      <c r="V40" s="194">
        <f>'Data (Layer 1)'!V40/'Data (Layer 1)'!$AF40*100</f>
        <v>0</v>
      </c>
      <c r="W40" s="188">
        <f>'Data (Layer 1)'!W40/'Data (Layer 1)'!$AF40*100</f>
        <v>0</v>
      </c>
      <c r="X40" s="188">
        <f>'Data (Layer 1)'!X40/'Data (Layer 1)'!$AF40*100</f>
        <v>0</v>
      </c>
      <c r="Y40" s="188">
        <f>'Data (Layer 1)'!Y40/'Data (Layer 1)'!$AF40*100</f>
        <v>0</v>
      </c>
      <c r="Z40" s="188">
        <f>'Data (Layer 1)'!Z40/'Data (Layer 1)'!$AF40*100</f>
        <v>0</v>
      </c>
      <c r="AA40" s="188">
        <f>'Data (Layer 1)'!AA40/'Data (Layer 1)'!$AF40*100</f>
        <v>0</v>
      </c>
      <c r="AB40" s="195">
        <f>'Data (Layer 1)'!AB40/'Data (Layer 1)'!$AF40*100</f>
        <v>-0.92870807622748952</v>
      </c>
      <c r="AC40" s="185">
        <f>'Data (Layer 1)'!AC40/'Data (Layer 1)'!$AF40*100</f>
        <v>-0.92870807622748952</v>
      </c>
      <c r="AD40" s="185">
        <f>'Data (Layer 1)'!AD40/'Data (Layer 1)'!$AF40*100</f>
        <v>-8.3406407069978483E-2</v>
      </c>
      <c r="AE40" s="196">
        <f>'Data (Layer 1)'!AE40/'Data (Layer 1)'!$AF40*100</f>
        <v>12.996457250992169</v>
      </c>
      <c r="AF40" s="199">
        <f>'Data (Layer 1)'!AF40/'Data (Layer 1)'!$AF40*100</f>
        <v>100</v>
      </c>
      <c r="AH40" s="17"/>
      <c r="AI40" s="17"/>
      <c r="AJ40" s="17"/>
      <c r="AK40" s="17"/>
      <c r="AL40" s="17"/>
      <c r="AM40" s="17"/>
    </row>
    <row r="41" spans="1:39" x14ac:dyDescent="0.2">
      <c r="A41" s="48" t="s">
        <v>35</v>
      </c>
      <c r="B41" s="99"/>
      <c r="C41" s="98" t="s">
        <v>164</v>
      </c>
      <c r="D41" s="200">
        <f>'Data (Layer 1)'!D41/'Data (Layer 1)'!$AF$12*100</f>
        <v>10.993648646851138</v>
      </c>
      <c r="E41" s="201">
        <f>'Data (Layer 1)'!E41/'Data (Layer 1)'!$AF$12*100</f>
        <v>0</v>
      </c>
      <c r="F41" s="201">
        <f>'Data (Layer 1)'!F41/'Data (Layer 1)'!$AF$12*100</f>
        <v>0</v>
      </c>
      <c r="G41" s="202">
        <f>'Data (Layer 1)'!G41/'Data (Layer 1)'!$AF$12*100</f>
        <v>0</v>
      </c>
      <c r="H41" s="203">
        <f>'Data (Layer 1)'!H41/'Data (Layer 1)'!$AF$12*100</f>
        <v>0</v>
      </c>
      <c r="I41" s="204">
        <f>'Data (Layer 1)'!I41/'Data (Layer 1)'!$AF$12*100</f>
        <v>0</v>
      </c>
      <c r="J41" s="204">
        <f>'Data (Layer 1)'!J41/'Data (Layer 1)'!$AF$12*100</f>
        <v>0</v>
      </c>
      <c r="K41" s="204">
        <f>'Data (Layer 1)'!K41/'Data (Layer 1)'!$AF$12*100</f>
        <v>0</v>
      </c>
      <c r="L41" s="420">
        <f>'Data (Layer 1)'!L41/'Data (Layer 1)'!$AF$12*100</f>
        <v>0</v>
      </c>
      <c r="M41" s="205">
        <f>'Data (Layer 1)'!M41/'Data (Layer 1)'!$AF$12*100</f>
        <v>0</v>
      </c>
      <c r="N41" s="206">
        <f>'Data (Layer 1)'!N41/'Data (Layer 1)'!$AF$12*100</f>
        <v>0</v>
      </c>
      <c r="O41" s="201">
        <f>'Data (Layer 1)'!O41/'Data (Layer 1)'!$AF$12*100</f>
        <v>0</v>
      </c>
      <c r="P41" s="207">
        <f>'Data (Layer 1)'!P41/'Data (Layer 1)'!$AF$12*100</f>
        <v>10.993648646851138</v>
      </c>
      <c r="Q41" s="208">
        <f>'Data (Layer 1)'!Q41/'Data (Layer 1)'!$AF$12*100</f>
        <v>0</v>
      </c>
      <c r="R41" s="209">
        <f>'Data (Layer 1)'!R41/'Data (Layer 1)'!$AF$12*100</f>
        <v>-0.40456316812112325</v>
      </c>
      <c r="S41" s="435">
        <f>'Data (Layer 1)'!S41/'Data (Layer 1)'!$AF$12*100</f>
        <v>-0.17087561095770989</v>
      </c>
      <c r="T41" s="210">
        <f>'Data (Layer 1)'!T41/'Data (Layer 1)'!$AF$12*100</f>
        <v>0.51382177065915691</v>
      </c>
      <c r="U41" s="211">
        <f>'Data (Layer 1)'!U41/'Data (Layer 1)'!$AF$12*100</f>
        <v>-6.1617008419676315E-2</v>
      </c>
      <c r="V41" s="209">
        <f>'Data (Layer 1)'!V41/'Data (Layer 1)'!$AF$12*100</f>
        <v>0</v>
      </c>
      <c r="W41" s="204">
        <f>'Data (Layer 1)'!W41/'Data (Layer 1)'!$AF$12*100</f>
        <v>0.18054899868015314</v>
      </c>
      <c r="X41" s="204">
        <f>'Data (Layer 1)'!X41/'Data (Layer 1)'!$AF$12*100</f>
        <v>0</v>
      </c>
      <c r="Y41" s="204">
        <f>'Data (Layer 1)'!Y41/'Data (Layer 1)'!$AF$12*100</f>
        <v>0</v>
      </c>
      <c r="Z41" s="204">
        <f>'Data (Layer 1)'!Z41/'Data (Layer 1)'!$AF$12*100</f>
        <v>0</v>
      </c>
      <c r="AA41" s="204">
        <f>'Data (Layer 1)'!AA41/'Data (Layer 1)'!$AF$12*100</f>
        <v>6.8595323897695459E-2</v>
      </c>
      <c r="AB41" s="210">
        <f>'Data (Layer 1)'!AB41/'Data (Layer 1)'!$AF$12*100</f>
        <v>6.7659881308183872E-2</v>
      </c>
      <c r="AC41" s="201">
        <f>'Data (Layer 1)'!AC41/'Data (Layer 1)'!$AF$12*100</f>
        <v>0.31680420388603248</v>
      </c>
      <c r="AD41" s="201">
        <f>'Data (Layer 1)'!AD41/'Data (Layer 1)'!$AF$12*100</f>
        <v>6.0764687925992092E-3</v>
      </c>
      <c r="AE41" s="212">
        <f>'Data (Layer 1)'!AE41/'Data (Layer 1)'!$AF$12*100</f>
        <v>0.26126366425895536</v>
      </c>
      <c r="AF41" s="213">
        <f>'Data (Layer 1)'!AF41/'Data (Layer 1)'!$AF$12*100</f>
        <v>11.254912311110093</v>
      </c>
      <c r="AH41" s="17"/>
      <c r="AI41" s="17"/>
      <c r="AJ41" s="17"/>
      <c r="AK41" s="17"/>
      <c r="AL41" s="17"/>
      <c r="AM41" s="17"/>
    </row>
    <row r="42" spans="1:39" x14ac:dyDescent="0.2">
      <c r="A42" s="40" t="s">
        <v>26</v>
      </c>
      <c r="B42" s="99" t="s">
        <v>48</v>
      </c>
      <c r="C42" s="98" t="s">
        <v>49</v>
      </c>
      <c r="D42" s="184"/>
      <c r="E42" s="185"/>
      <c r="F42" s="185"/>
      <c r="G42" s="186"/>
      <c r="H42" s="187"/>
      <c r="I42" s="188"/>
      <c r="J42" s="188"/>
      <c r="K42" s="188"/>
      <c r="L42" s="403"/>
      <c r="M42" s="189"/>
      <c r="N42" s="151"/>
      <c r="O42" s="185"/>
      <c r="P42" s="156"/>
      <c r="Q42" s="198"/>
      <c r="R42" s="194"/>
      <c r="S42" s="434"/>
      <c r="T42" s="195"/>
      <c r="U42" s="185"/>
      <c r="V42" s="194"/>
      <c r="W42" s="188"/>
      <c r="X42" s="188"/>
      <c r="Y42" s="188"/>
      <c r="Z42" s="188"/>
      <c r="AA42" s="188"/>
      <c r="AB42" s="195"/>
      <c r="AC42" s="185"/>
      <c r="AD42" s="185"/>
      <c r="AE42" s="196"/>
      <c r="AF42" s="199"/>
      <c r="AH42" s="17"/>
      <c r="AI42" s="17"/>
      <c r="AJ42" s="17"/>
      <c r="AK42" s="17"/>
      <c r="AL42" s="17"/>
      <c r="AM42" s="17"/>
    </row>
    <row r="43" spans="1:39" x14ac:dyDescent="0.2">
      <c r="A43" s="48" t="s">
        <v>33</v>
      </c>
      <c r="B43" s="99"/>
      <c r="C43" s="98" t="s">
        <v>179</v>
      </c>
      <c r="D43" s="184">
        <f>'Data (Layer 1)'!D43/'Data (Layer 1)'!$AF43*100</f>
        <v>60.017025081602483</v>
      </c>
      <c r="E43" s="185">
        <f>'Data (Layer 1)'!E43/'Data (Layer 1)'!$AF43*100</f>
        <v>2.6521398219374084</v>
      </c>
      <c r="F43" s="185">
        <f>'Data (Layer 1)'!F43/'Data (Layer 1)'!$AF43*100</f>
        <v>0</v>
      </c>
      <c r="G43" s="186">
        <f>'Data (Layer 1)'!G43/'Data (Layer 1)'!$AF43*100</f>
        <v>36.315147892440407</v>
      </c>
      <c r="H43" s="187">
        <f>'Data (Layer 1)'!H43/'Data (Layer 1)'!$AF43*100</f>
        <v>0</v>
      </c>
      <c r="I43" s="188">
        <f>'Data (Layer 1)'!I43/'Data (Layer 1)'!$AF43*100</f>
        <v>1.934108272075049E-2</v>
      </c>
      <c r="J43" s="188">
        <f>'Data (Layer 1)'!J43/'Data (Layer 1)'!$AF43*100</f>
        <v>0</v>
      </c>
      <c r="K43" s="188">
        <f>'Data (Layer 1)'!K43/'Data (Layer 1)'!$AF43*100</f>
        <v>0</v>
      </c>
      <c r="L43" s="419">
        <f>'Data (Layer 1)'!L43/'Data (Layer 1)'!$AF43*100</f>
        <v>0</v>
      </c>
      <c r="M43" s="189">
        <f>'Data (Layer 1)'!M43/'Data (Layer 1)'!$AF43*100</f>
        <v>0</v>
      </c>
      <c r="N43" s="151">
        <f>'Data (Layer 1)'!N43/'Data (Layer 1)'!$AF43*100</f>
        <v>36.334488975161157</v>
      </c>
      <c r="O43" s="185">
        <f>'Data (Layer 1)'!O43/'Data (Layer 1)'!$AF43*100</f>
        <v>0</v>
      </c>
      <c r="P43" s="156">
        <f>'Data (Layer 1)'!P43/'Data (Layer 1)'!$AF43*100</f>
        <v>99.00365387870103</v>
      </c>
      <c r="Q43" s="198">
        <f>'Data (Layer 1)'!Q43/'Data (Layer 1)'!$AF43*100</f>
        <v>0</v>
      </c>
      <c r="R43" s="194">
        <f>'Data (Layer 1)'!R43/'Data (Layer 1)'!$AF43*100</f>
        <v>0</v>
      </c>
      <c r="S43" s="434">
        <f>'Data (Layer 1)'!S43/'Data (Layer 1)'!$AF43*100</f>
        <v>0</v>
      </c>
      <c r="T43" s="195">
        <f>'Data (Layer 1)'!T43/'Data (Layer 1)'!$AF43*100</f>
        <v>0.89522599511756029</v>
      </c>
      <c r="U43" s="185">
        <f>'Data (Layer 1)'!U43/'Data (Layer 1)'!$AF43*100</f>
        <v>0.89522599511756029</v>
      </c>
      <c r="V43" s="194">
        <f>'Data (Layer 1)'!V43/'Data (Layer 1)'!$AF43*100</f>
        <v>0</v>
      </c>
      <c r="W43" s="188">
        <f>'Data (Layer 1)'!W43/'Data (Layer 1)'!$AF43*100</f>
        <v>0</v>
      </c>
      <c r="X43" s="188">
        <f>'Data (Layer 1)'!X43/'Data (Layer 1)'!$AF43*100</f>
        <v>0</v>
      </c>
      <c r="Y43" s="188">
        <f>'Data (Layer 1)'!Y43/'Data (Layer 1)'!$AF43*100</f>
        <v>0</v>
      </c>
      <c r="Z43" s="188">
        <f>'Data (Layer 1)'!Z43/'Data (Layer 1)'!$AF43*100</f>
        <v>0</v>
      </c>
      <c r="AA43" s="188">
        <f>'Data (Layer 1)'!AA43/'Data (Layer 1)'!$AF43*100</f>
        <v>4.0254496323879896E-2</v>
      </c>
      <c r="AB43" s="195">
        <f>'Data (Layer 1)'!AB43/'Data (Layer 1)'!$AF43*100</f>
        <v>6.0860380173728225E-2</v>
      </c>
      <c r="AC43" s="185">
        <f>'Data (Layer 1)'!AC43/'Data (Layer 1)'!$AF43*100</f>
        <v>0.10111487649760811</v>
      </c>
      <c r="AD43" s="185">
        <f>'Data (Layer 1)'!AD43/'Data (Layer 1)'!$AF43*100</f>
        <v>5.2496837933205332E-6</v>
      </c>
      <c r="AE43" s="196">
        <f>'Data (Layer 1)'!AE43/'Data (Layer 1)'!$AF43*100</f>
        <v>0.9963461212989615</v>
      </c>
      <c r="AF43" s="199">
        <f>'Data (Layer 1)'!AF43/'Data (Layer 1)'!$AF43*100</f>
        <v>100</v>
      </c>
      <c r="AH43" s="17"/>
      <c r="AI43" s="17"/>
      <c r="AJ43" s="17"/>
      <c r="AK43" s="17"/>
      <c r="AL43" s="17"/>
      <c r="AM43" s="17"/>
    </row>
    <row r="44" spans="1:39" x14ac:dyDescent="0.2">
      <c r="A44" s="48" t="s">
        <v>34</v>
      </c>
      <c r="B44" s="99"/>
      <c r="C44" s="98" t="s">
        <v>180</v>
      </c>
      <c r="D44" s="184">
        <f>'Data (Layer 1)'!D44/'Data (Layer 1)'!$AF44*100</f>
        <v>61.677220363439304</v>
      </c>
      <c r="E44" s="185">
        <f>'Data (Layer 1)'!E44/'Data (Layer 1)'!$AF44*100</f>
        <v>0.54234883308916659</v>
      </c>
      <c r="F44" s="185">
        <f>'Data (Layer 1)'!F44/'Data (Layer 1)'!$AF44*100</f>
        <v>0</v>
      </c>
      <c r="G44" s="186">
        <f>'Data (Layer 1)'!G44/'Data (Layer 1)'!$AF44*100</f>
        <v>29.897180231410658</v>
      </c>
      <c r="H44" s="187">
        <f>'Data (Layer 1)'!H44/'Data (Layer 1)'!$AF44*100</f>
        <v>0</v>
      </c>
      <c r="I44" s="188">
        <f>'Data (Layer 1)'!I44/'Data (Layer 1)'!$AF44*100</f>
        <v>0</v>
      </c>
      <c r="J44" s="188">
        <f>'Data (Layer 1)'!J44/'Data (Layer 1)'!$AF44*100</f>
        <v>0</v>
      </c>
      <c r="K44" s="188">
        <f>'Data (Layer 1)'!K44/'Data (Layer 1)'!$AF44*100</f>
        <v>0</v>
      </c>
      <c r="L44" s="419">
        <f>'Data (Layer 1)'!L44/'Data (Layer 1)'!$AF44*100</f>
        <v>0</v>
      </c>
      <c r="M44" s="189">
        <f>'Data (Layer 1)'!M44/'Data (Layer 1)'!$AF44*100</f>
        <v>0</v>
      </c>
      <c r="N44" s="151">
        <f>'Data (Layer 1)'!N44/'Data (Layer 1)'!$AF44*100</f>
        <v>29.897180231410658</v>
      </c>
      <c r="O44" s="185">
        <f>'Data (Layer 1)'!O44/'Data (Layer 1)'!$AF44*100</f>
        <v>0</v>
      </c>
      <c r="P44" s="156">
        <f>'Data (Layer 1)'!P44/'Data (Layer 1)'!$AF44*100</f>
        <v>92.116749427939112</v>
      </c>
      <c r="Q44" s="198">
        <f>'Data (Layer 1)'!Q44/'Data (Layer 1)'!$AF44*100</f>
        <v>0</v>
      </c>
      <c r="R44" s="194">
        <f>'Data (Layer 1)'!R44/'Data (Layer 1)'!$AF44*100</f>
        <v>7.6105115178052181</v>
      </c>
      <c r="S44" s="434">
        <f>'Data (Layer 1)'!S44/'Data (Layer 1)'!$AF44*100</f>
        <v>0.42597672426779737</v>
      </c>
      <c r="T44" s="195">
        <f>'Data (Layer 1)'!T44/'Data (Layer 1)'!$AF44*100</f>
        <v>5.3056274091247975E-2</v>
      </c>
      <c r="U44" s="185">
        <f>'Data (Layer 1)'!U44/'Data (Layer 1)'!$AF44*100</f>
        <v>8.0895445161642634</v>
      </c>
      <c r="V44" s="194">
        <f>'Data (Layer 1)'!V44/'Data (Layer 1)'!$AF44*100</f>
        <v>0</v>
      </c>
      <c r="W44" s="188">
        <f>'Data (Layer 1)'!W44/'Data (Layer 1)'!$AF44*100</f>
        <v>0</v>
      </c>
      <c r="X44" s="188">
        <f>'Data (Layer 1)'!X44/'Data (Layer 1)'!$AF44*100</f>
        <v>0</v>
      </c>
      <c r="Y44" s="188">
        <f>'Data (Layer 1)'!Y44/'Data (Layer 1)'!$AF44*100</f>
        <v>0</v>
      </c>
      <c r="Z44" s="188">
        <f>'Data (Layer 1)'!Z44/'Data (Layer 1)'!$AF44*100</f>
        <v>0</v>
      </c>
      <c r="AA44" s="188">
        <f>'Data (Layer 1)'!AA44/'Data (Layer 1)'!$AF44*100</f>
        <v>0</v>
      </c>
      <c r="AB44" s="195">
        <f>'Data (Layer 1)'!AB44/'Data (Layer 1)'!$AF44*100</f>
        <v>-0.11582116186941425</v>
      </c>
      <c r="AC44" s="185">
        <f>'Data (Layer 1)'!AC44/'Data (Layer 1)'!$AF44*100</f>
        <v>-0.11582116186941425</v>
      </c>
      <c r="AD44" s="185">
        <f>'Data (Layer 1)'!AD44/'Data (Layer 1)'!$AF44*100</f>
        <v>-9.0472782233967139E-2</v>
      </c>
      <c r="AE44" s="196">
        <f>'Data (Layer 1)'!AE44/'Data (Layer 1)'!$AF44*100</f>
        <v>7.8832505720608816</v>
      </c>
      <c r="AF44" s="199">
        <f>'Data (Layer 1)'!AF44/'Data (Layer 1)'!$AF44*100</f>
        <v>100</v>
      </c>
      <c r="AH44" s="17"/>
      <c r="AI44" s="17"/>
      <c r="AJ44" s="17"/>
      <c r="AK44" s="17"/>
      <c r="AL44" s="17"/>
      <c r="AM44" s="17"/>
    </row>
    <row r="45" spans="1:39" x14ac:dyDescent="0.2">
      <c r="A45" s="48" t="s">
        <v>35</v>
      </c>
      <c r="B45" s="99"/>
      <c r="C45" s="98" t="s">
        <v>164</v>
      </c>
      <c r="D45" s="200">
        <f>'Data (Layer 1)'!D45/'Data (Layer 1)'!$AF$12*100</f>
        <v>3.8873095925430632</v>
      </c>
      <c r="E45" s="201">
        <f>'Data (Layer 1)'!E45/'Data (Layer 1)'!$AF$12*100</f>
        <v>0.59838816202409828</v>
      </c>
      <c r="F45" s="201">
        <f>'Data (Layer 1)'!F45/'Data (Layer 1)'!$AF$12*100</f>
        <v>0</v>
      </c>
      <c r="G45" s="202">
        <f>'Data (Layer 1)'!G45/'Data (Layer 1)'!$AF$12*100</f>
        <v>3.8025658303726333</v>
      </c>
      <c r="H45" s="203">
        <f>'Data (Layer 1)'!H45/'Data (Layer 1)'!$AF$12*100</f>
        <v>0</v>
      </c>
      <c r="I45" s="204">
        <f>'Data (Layer 1)'!I45/'Data (Layer 1)'!$AF$12*100</f>
        <v>5.1366986983271412E-3</v>
      </c>
      <c r="J45" s="204">
        <f>'Data (Layer 1)'!J45/'Data (Layer 1)'!$AF$12*100</f>
        <v>0</v>
      </c>
      <c r="K45" s="204">
        <f>'Data (Layer 1)'!K45/'Data (Layer 1)'!$AF$12*100</f>
        <v>0</v>
      </c>
      <c r="L45" s="420">
        <f>'Data (Layer 1)'!L45/'Data (Layer 1)'!$AF$12*100</f>
        <v>0</v>
      </c>
      <c r="M45" s="205">
        <f>'Data (Layer 1)'!M45/'Data (Layer 1)'!$AF$12*100</f>
        <v>0</v>
      </c>
      <c r="N45" s="206">
        <f>'Data (Layer 1)'!N45/'Data (Layer 1)'!$AF$12*100</f>
        <v>3.8077025290709612</v>
      </c>
      <c r="O45" s="201">
        <f>'Data (Layer 1)'!O45/'Data (Layer 1)'!$AF$12*100</f>
        <v>0</v>
      </c>
      <c r="P45" s="207">
        <f>'Data (Layer 1)'!P45/'Data (Layer 1)'!$AF$12*100</f>
        <v>8.2934002836381229</v>
      </c>
      <c r="Q45" s="208">
        <f>'Data (Layer 1)'!Q45/'Data (Layer 1)'!$AF$12*100</f>
        <v>0</v>
      </c>
      <c r="R45" s="209">
        <f>'Data (Layer 1)'!R45/'Data (Layer 1)'!$AF$12*100</f>
        <v>-1.4871648522581662</v>
      </c>
      <c r="S45" s="435">
        <f>'Data (Layer 1)'!S45/'Data (Layer 1)'!$AF$12*100</f>
        <v>-8.3239820441639578E-2</v>
      </c>
      <c r="T45" s="210">
        <f>'Data (Layer 1)'!T45/'Data (Layer 1)'!$AF$12*100</f>
        <v>0.22739077810079258</v>
      </c>
      <c r="U45" s="211">
        <f>'Data (Layer 1)'!U45/'Data (Layer 1)'!$AF$12*100</f>
        <v>-1.3430138945990131</v>
      </c>
      <c r="V45" s="209">
        <f>'Data (Layer 1)'!V45/'Data (Layer 1)'!$AF$12*100</f>
        <v>0</v>
      </c>
      <c r="W45" s="204">
        <f>'Data (Layer 1)'!W45/'Data (Layer 1)'!$AF$12*100</f>
        <v>0</v>
      </c>
      <c r="X45" s="204">
        <f>'Data (Layer 1)'!X45/'Data (Layer 1)'!$AF$12*100</f>
        <v>0</v>
      </c>
      <c r="Y45" s="204">
        <f>'Data (Layer 1)'!Y45/'Data (Layer 1)'!$AF$12*100</f>
        <v>0</v>
      </c>
      <c r="Z45" s="204">
        <f>'Data (Layer 1)'!Z45/'Data (Layer 1)'!$AF$12*100</f>
        <v>0</v>
      </c>
      <c r="AA45" s="204">
        <f>'Data (Layer 1)'!AA45/'Data (Layer 1)'!$AF$12*100</f>
        <v>1.0690984669997064E-2</v>
      </c>
      <c r="AB45" s="210">
        <f>'Data (Layer 1)'!AB45/'Data (Layer 1)'!$AF$12*100</f>
        <v>3.8796129447968342E-2</v>
      </c>
      <c r="AC45" s="201">
        <f>'Data (Layer 1)'!AC45/'Data (Layer 1)'!$AF$12*100</f>
        <v>4.9487114117965407E-2</v>
      </c>
      <c r="AD45" s="201">
        <f>'Data (Layer 1)'!AD45/'Data (Layer 1)'!$AF$12*100</f>
        <v>1.7680618755081878E-2</v>
      </c>
      <c r="AE45" s="212">
        <f>'Data (Layer 1)'!AE45/'Data (Layer 1)'!$AF$12*100</f>
        <v>-1.275846161725966</v>
      </c>
      <c r="AF45" s="213">
        <f>'Data (Layer 1)'!AF45/'Data (Layer 1)'!$AF$12*100</f>
        <v>7.0175541219121564</v>
      </c>
      <c r="AH45" s="17"/>
      <c r="AI45" s="17"/>
      <c r="AJ45" s="17"/>
      <c r="AK45" s="17"/>
      <c r="AL45" s="17"/>
      <c r="AM45" s="17"/>
    </row>
    <row r="46" spans="1:39" x14ac:dyDescent="0.2">
      <c r="A46" s="40" t="s">
        <v>26</v>
      </c>
      <c r="B46" s="99" t="s">
        <v>50</v>
      </c>
      <c r="C46" s="98" t="s">
        <v>51</v>
      </c>
      <c r="D46" s="184"/>
      <c r="E46" s="185"/>
      <c r="F46" s="185"/>
      <c r="G46" s="186"/>
      <c r="H46" s="187"/>
      <c r="I46" s="188"/>
      <c r="J46" s="188"/>
      <c r="K46" s="188"/>
      <c r="L46" s="403"/>
      <c r="M46" s="189"/>
      <c r="N46" s="151"/>
      <c r="O46" s="185"/>
      <c r="P46" s="156"/>
      <c r="Q46" s="198"/>
      <c r="R46" s="194"/>
      <c r="S46" s="434"/>
      <c r="T46" s="195"/>
      <c r="U46" s="185"/>
      <c r="V46" s="194"/>
      <c r="W46" s="188"/>
      <c r="X46" s="188"/>
      <c r="Y46" s="188"/>
      <c r="Z46" s="188"/>
      <c r="AA46" s="188"/>
      <c r="AB46" s="195"/>
      <c r="AC46" s="185"/>
      <c r="AD46" s="185"/>
      <c r="AE46" s="196"/>
      <c r="AF46" s="199"/>
      <c r="AH46" s="17"/>
      <c r="AI46" s="17"/>
      <c r="AJ46" s="17"/>
      <c r="AK46" s="17"/>
      <c r="AL46" s="17"/>
      <c r="AM46" s="17"/>
    </row>
    <row r="47" spans="1:39" x14ac:dyDescent="0.2">
      <c r="A47" s="48" t="s">
        <v>33</v>
      </c>
      <c r="B47" s="99"/>
      <c r="C47" s="98" t="s">
        <v>181</v>
      </c>
      <c r="D47" s="184">
        <f>'Data (Layer 1)'!D47/'Data (Layer 1)'!$AF47*100</f>
        <v>94.113216299019641</v>
      </c>
      <c r="E47" s="185">
        <f>'Data (Layer 1)'!E47/'Data (Layer 1)'!$AF47*100</f>
        <v>0</v>
      </c>
      <c r="F47" s="185">
        <f>'Data (Layer 1)'!F47/'Data (Layer 1)'!$AF47*100</f>
        <v>0</v>
      </c>
      <c r="G47" s="186">
        <f>'Data (Layer 1)'!G47/'Data (Layer 1)'!$AF47*100</f>
        <v>0</v>
      </c>
      <c r="H47" s="187">
        <f>'Data (Layer 1)'!H47/'Data (Layer 1)'!$AF47*100</f>
        <v>0</v>
      </c>
      <c r="I47" s="188">
        <f>'Data (Layer 1)'!I47/'Data (Layer 1)'!$AF47*100</f>
        <v>0</v>
      </c>
      <c r="J47" s="188">
        <f>'Data (Layer 1)'!J47/'Data (Layer 1)'!$AF47*100</f>
        <v>0</v>
      </c>
      <c r="K47" s="188">
        <f>'Data (Layer 1)'!K47/'Data (Layer 1)'!$AF47*100</f>
        <v>0</v>
      </c>
      <c r="L47" s="419">
        <f>'Data (Layer 1)'!L47/'Data (Layer 1)'!$AF47*100</f>
        <v>0</v>
      </c>
      <c r="M47" s="189">
        <f>'Data (Layer 1)'!M47/'Data (Layer 1)'!$AF47*100</f>
        <v>0</v>
      </c>
      <c r="N47" s="151">
        <f>'Data (Layer 1)'!N47/'Data (Layer 1)'!$AF47*100</f>
        <v>0</v>
      </c>
      <c r="O47" s="185">
        <f>'Data (Layer 1)'!O47/'Data (Layer 1)'!$AF47*100</f>
        <v>0</v>
      </c>
      <c r="P47" s="156">
        <f>'Data (Layer 1)'!P47/'Data (Layer 1)'!$AF47*100</f>
        <v>94.113216299019641</v>
      </c>
      <c r="Q47" s="198">
        <f>'Data (Layer 1)'!Q47/'Data (Layer 1)'!$AF47*100</f>
        <v>0</v>
      </c>
      <c r="R47" s="194">
        <f>'Data (Layer 1)'!R47/'Data (Layer 1)'!$AF47*100</f>
        <v>0</v>
      </c>
      <c r="S47" s="434">
        <f>'Data (Layer 1)'!S47/'Data (Layer 1)'!$AF47*100</f>
        <v>0</v>
      </c>
      <c r="T47" s="195">
        <f>'Data (Layer 1)'!T47/'Data (Layer 1)'!$AF47*100</f>
        <v>-0.75842566784482068</v>
      </c>
      <c r="U47" s="185">
        <f>'Data (Layer 1)'!U47/'Data (Layer 1)'!$AF47*100</f>
        <v>-0.75842566784482068</v>
      </c>
      <c r="V47" s="194">
        <f>'Data (Layer 1)'!V47/'Data (Layer 1)'!$AF47*100</f>
        <v>1.9664776231002434</v>
      </c>
      <c r="W47" s="188">
        <f>'Data (Layer 1)'!W47/'Data (Layer 1)'!$AF47*100</f>
        <v>0</v>
      </c>
      <c r="X47" s="188">
        <f>'Data (Layer 1)'!X47/'Data (Layer 1)'!$AF47*100</f>
        <v>0</v>
      </c>
      <c r="Y47" s="188">
        <f>'Data (Layer 1)'!Y47/'Data (Layer 1)'!$AF47*100</f>
        <v>0</v>
      </c>
      <c r="Z47" s="188">
        <f>'Data (Layer 1)'!Z47/'Data (Layer 1)'!$AF47*100</f>
        <v>0</v>
      </c>
      <c r="AA47" s="188">
        <f>'Data (Layer 1)'!AA47/'Data (Layer 1)'!$AF47*100</f>
        <v>2.954711680058788</v>
      </c>
      <c r="AB47" s="195">
        <f>'Data (Layer 1)'!AB47/'Data (Layer 1)'!$AF47*100</f>
        <v>1.7240219686120779</v>
      </c>
      <c r="AC47" s="185">
        <f>'Data (Layer 1)'!AC47/'Data (Layer 1)'!$AF47*100</f>
        <v>6.6452112717711094</v>
      </c>
      <c r="AD47" s="185">
        <f>'Data (Layer 1)'!AD47/'Data (Layer 1)'!$AF47*100</f>
        <v>-1.9029459284110519E-6</v>
      </c>
      <c r="AE47" s="196">
        <f>'Data (Layer 1)'!AE47/'Data (Layer 1)'!$AF47*100</f>
        <v>5.8867837009803603</v>
      </c>
      <c r="AF47" s="199">
        <f>'Data (Layer 1)'!AF47/'Data (Layer 1)'!$AF47*100</f>
        <v>100</v>
      </c>
      <c r="AH47" s="17"/>
      <c r="AI47" s="17"/>
      <c r="AJ47" s="17"/>
      <c r="AK47" s="17"/>
      <c r="AL47" s="17"/>
      <c r="AM47" s="17"/>
    </row>
    <row r="48" spans="1:39" x14ac:dyDescent="0.2">
      <c r="A48" s="48" t="s">
        <v>34</v>
      </c>
      <c r="B48" s="99"/>
      <c r="C48" s="98" t="s">
        <v>182</v>
      </c>
      <c r="D48" s="184">
        <f>'Data (Layer 1)'!D48/'Data (Layer 1)'!$AF48*100</f>
        <v>94.055454770656524</v>
      </c>
      <c r="E48" s="185">
        <f>'Data (Layer 1)'!E48/'Data (Layer 1)'!$AF48*100</f>
        <v>0</v>
      </c>
      <c r="F48" s="185">
        <f>'Data (Layer 1)'!F48/'Data (Layer 1)'!$AF48*100</f>
        <v>0</v>
      </c>
      <c r="G48" s="186">
        <f>'Data (Layer 1)'!G48/'Data (Layer 1)'!$AF48*100</f>
        <v>0</v>
      </c>
      <c r="H48" s="187">
        <f>'Data (Layer 1)'!H48/'Data (Layer 1)'!$AF48*100</f>
        <v>0</v>
      </c>
      <c r="I48" s="188">
        <f>'Data (Layer 1)'!I48/'Data (Layer 1)'!$AF48*100</f>
        <v>0</v>
      </c>
      <c r="J48" s="188">
        <f>'Data (Layer 1)'!J48/'Data (Layer 1)'!$AF48*100</f>
        <v>0</v>
      </c>
      <c r="K48" s="188">
        <f>'Data (Layer 1)'!K48/'Data (Layer 1)'!$AF48*100</f>
        <v>0</v>
      </c>
      <c r="L48" s="419">
        <f>'Data (Layer 1)'!L48/'Data (Layer 1)'!$AF48*100</f>
        <v>0</v>
      </c>
      <c r="M48" s="189">
        <f>'Data (Layer 1)'!M48/'Data (Layer 1)'!$AF48*100</f>
        <v>0</v>
      </c>
      <c r="N48" s="151">
        <f>'Data (Layer 1)'!N48/'Data (Layer 1)'!$AF48*100</f>
        <v>0</v>
      </c>
      <c r="O48" s="185">
        <f>'Data (Layer 1)'!O48/'Data (Layer 1)'!$AF48*100</f>
        <v>0</v>
      </c>
      <c r="P48" s="156">
        <f>'Data (Layer 1)'!P48/'Data (Layer 1)'!$AF48*100</f>
        <v>94.055454770656524</v>
      </c>
      <c r="Q48" s="198">
        <f>'Data (Layer 1)'!Q48/'Data (Layer 1)'!$AF48*100</f>
        <v>0</v>
      </c>
      <c r="R48" s="194">
        <f>'Data (Layer 1)'!R48/'Data (Layer 1)'!$AF48*100</f>
        <v>4.5073475388815734</v>
      </c>
      <c r="S48" s="434">
        <f>'Data (Layer 1)'!S48/'Data (Layer 1)'!$AF48*100</f>
        <v>0.8086673253672646</v>
      </c>
      <c r="T48" s="195">
        <f>'Data (Layer 1)'!T48/'Data (Layer 1)'!$AF48*100</f>
        <v>-0.37804104791713539</v>
      </c>
      <c r="U48" s="185">
        <f>'Data (Layer 1)'!U48/'Data (Layer 1)'!$AF48*100</f>
        <v>4.9379738163317022</v>
      </c>
      <c r="V48" s="194">
        <f>'Data (Layer 1)'!V48/'Data (Layer 1)'!$AF48*100</f>
        <v>1.008710189117132</v>
      </c>
      <c r="W48" s="188">
        <f>'Data (Layer 1)'!W48/'Data (Layer 1)'!$AF48*100</f>
        <v>0</v>
      </c>
      <c r="X48" s="188">
        <f>'Data (Layer 1)'!X48/'Data (Layer 1)'!$AF48*100</f>
        <v>0</v>
      </c>
      <c r="Y48" s="188">
        <f>'Data (Layer 1)'!Y48/'Data (Layer 1)'!$AF48*100</f>
        <v>0</v>
      </c>
      <c r="Z48" s="188">
        <f>'Data (Layer 1)'!Z48/'Data (Layer 1)'!$AF48*100</f>
        <v>0</v>
      </c>
      <c r="AA48" s="188">
        <f>'Data (Layer 1)'!AA48/'Data (Layer 1)'!$AF48*100</f>
        <v>0</v>
      </c>
      <c r="AB48" s="195">
        <f>'Data (Layer 1)'!AB48/'Data (Layer 1)'!$AF48*100</f>
        <v>-0.11330831506982116</v>
      </c>
      <c r="AC48" s="185">
        <f>'Data (Layer 1)'!AC48/'Data (Layer 1)'!$AF48*100</f>
        <v>0.89540187404731075</v>
      </c>
      <c r="AD48" s="185">
        <f>'Data (Layer 1)'!AD48/'Data (Layer 1)'!$AF48*100</f>
        <v>0.11116953896447063</v>
      </c>
      <c r="AE48" s="196">
        <f>'Data (Layer 1)'!AE48/'Data (Layer 1)'!$AF48*100</f>
        <v>5.9445452293434853</v>
      </c>
      <c r="AF48" s="199">
        <f>'Data (Layer 1)'!AF48/'Data (Layer 1)'!$AF48*100</f>
        <v>100</v>
      </c>
      <c r="AH48" s="17"/>
      <c r="AI48" s="17"/>
      <c r="AJ48" s="17"/>
      <c r="AK48" s="17"/>
      <c r="AL48" s="17"/>
      <c r="AM48" s="17"/>
    </row>
    <row r="49" spans="1:39" x14ac:dyDescent="0.2">
      <c r="A49" s="48" t="s">
        <v>35</v>
      </c>
      <c r="B49" s="99"/>
      <c r="C49" s="98" t="s">
        <v>164</v>
      </c>
      <c r="D49" s="200">
        <f>'Data (Layer 1)'!D49/'Data (Layer 1)'!$AF$12*100</f>
        <v>6.7650706639173244</v>
      </c>
      <c r="E49" s="201">
        <f>'Data (Layer 1)'!E49/'Data (Layer 1)'!$AF$12*100</f>
        <v>0</v>
      </c>
      <c r="F49" s="201">
        <f>'Data (Layer 1)'!F49/'Data (Layer 1)'!$AF$12*100</f>
        <v>0</v>
      </c>
      <c r="G49" s="202">
        <f>'Data (Layer 1)'!G49/'Data (Layer 1)'!$AF$12*100</f>
        <v>0</v>
      </c>
      <c r="H49" s="203">
        <f>'Data (Layer 1)'!H49/'Data (Layer 1)'!$AF$12*100</f>
        <v>0</v>
      </c>
      <c r="I49" s="204">
        <f>'Data (Layer 1)'!I49/'Data (Layer 1)'!$AF$12*100</f>
        <v>0</v>
      </c>
      <c r="J49" s="204">
        <f>'Data (Layer 1)'!J49/'Data (Layer 1)'!$AF$12*100</f>
        <v>0</v>
      </c>
      <c r="K49" s="204">
        <f>'Data (Layer 1)'!K49/'Data (Layer 1)'!$AF$12*100</f>
        <v>0</v>
      </c>
      <c r="L49" s="420">
        <f>'Data (Layer 1)'!L49/'Data (Layer 1)'!$AF$12*100</f>
        <v>0</v>
      </c>
      <c r="M49" s="205">
        <f>'Data (Layer 1)'!M49/'Data (Layer 1)'!$AF$12*100</f>
        <v>0</v>
      </c>
      <c r="N49" s="206">
        <f>'Data (Layer 1)'!N49/'Data (Layer 1)'!$AF$12*100</f>
        <v>0</v>
      </c>
      <c r="O49" s="201">
        <f>'Data (Layer 1)'!O49/'Data (Layer 1)'!$AF$12*100</f>
        <v>0</v>
      </c>
      <c r="P49" s="207">
        <f>'Data (Layer 1)'!P49/'Data (Layer 1)'!$AF$12*100</f>
        <v>6.7650706639173244</v>
      </c>
      <c r="Q49" s="208">
        <f>'Data (Layer 1)'!Q49/'Data (Layer 1)'!$AF$12*100</f>
        <v>0</v>
      </c>
      <c r="R49" s="209">
        <f>'Data (Layer 1)'!R49/'Data (Layer 1)'!$AF$12*100</f>
        <v>-0.30785885197699664</v>
      </c>
      <c r="S49" s="435">
        <f>'Data (Layer 1)'!S49/'Data (Layer 1)'!$AF$12*100</f>
        <v>-5.5233236902927807E-2</v>
      </c>
      <c r="T49" s="210">
        <f>'Data (Layer 1)'!T49/'Data (Layer 1)'!$AF$12*100</f>
        <v>-8.0466419434498601E-2</v>
      </c>
      <c r="U49" s="211">
        <f>'Data (Layer 1)'!U49/'Data (Layer 1)'!$AF$12*100</f>
        <v>-0.44355850831442306</v>
      </c>
      <c r="V49" s="209">
        <f>'Data (Layer 1)'!V49/'Data (Layer 1)'!$AF$12*100</f>
        <v>0.20668942750939173</v>
      </c>
      <c r="W49" s="204">
        <f>'Data (Layer 1)'!W49/'Data (Layer 1)'!$AF$12*100</f>
        <v>0</v>
      </c>
      <c r="X49" s="204">
        <f>'Data (Layer 1)'!X49/'Data (Layer 1)'!$AF$12*100</f>
        <v>0</v>
      </c>
      <c r="Y49" s="204">
        <f>'Data (Layer 1)'!Y49/'Data (Layer 1)'!$AF$12*100</f>
        <v>0</v>
      </c>
      <c r="Z49" s="204">
        <f>'Data (Layer 1)'!Z49/'Data (Layer 1)'!$AF$12*100</f>
        <v>0</v>
      </c>
      <c r="AA49" s="204">
        <f>'Data (Layer 1)'!AA49/'Data (Layer 1)'!$AF$12*100</f>
        <v>0.41407889818334509</v>
      </c>
      <c r="AB49" s="210">
        <f>'Data (Layer 1)'!AB49/'Data (Layer 1)'!$AF$12*100</f>
        <v>0.24934684239915558</v>
      </c>
      <c r="AC49" s="201">
        <f>'Data (Layer 1)'!AC49/'Data (Layer 1)'!$AF$12*100</f>
        <v>0.87011516809189227</v>
      </c>
      <c r="AD49" s="201">
        <f>'Data (Layer 1)'!AD49/'Data (Layer 1)'!$AF$12*100</f>
        <v>-7.5933192139420527E-3</v>
      </c>
      <c r="AE49" s="212">
        <f>'Data (Layer 1)'!AE49/'Data (Layer 1)'!$AF$12*100</f>
        <v>0.41896334056352719</v>
      </c>
      <c r="AF49" s="213">
        <f>'Data (Layer 1)'!AF49/'Data (Layer 1)'!$AF$12*100</f>
        <v>7.1840340044808517</v>
      </c>
      <c r="AH49" s="17"/>
      <c r="AI49" s="17"/>
      <c r="AJ49" s="17"/>
      <c r="AK49" s="17"/>
      <c r="AL49" s="17"/>
      <c r="AM49" s="17"/>
    </row>
    <row r="50" spans="1:39" x14ac:dyDescent="0.2">
      <c r="A50" s="40" t="s">
        <v>26</v>
      </c>
      <c r="B50" s="99" t="s">
        <v>52</v>
      </c>
      <c r="C50" s="98" t="s">
        <v>53</v>
      </c>
      <c r="D50" s="184"/>
      <c r="E50" s="185"/>
      <c r="F50" s="185"/>
      <c r="G50" s="186"/>
      <c r="H50" s="187"/>
      <c r="I50" s="188"/>
      <c r="J50" s="188"/>
      <c r="K50" s="188"/>
      <c r="L50" s="403"/>
      <c r="M50" s="189"/>
      <c r="N50" s="151"/>
      <c r="O50" s="185"/>
      <c r="P50" s="156"/>
      <c r="Q50" s="198"/>
      <c r="R50" s="194"/>
      <c r="S50" s="434"/>
      <c r="T50" s="195"/>
      <c r="U50" s="185"/>
      <c r="V50" s="194"/>
      <c r="W50" s="188"/>
      <c r="X50" s="188"/>
      <c r="Y50" s="188"/>
      <c r="Z50" s="188"/>
      <c r="AA50" s="188"/>
      <c r="AB50" s="195"/>
      <c r="AC50" s="185"/>
      <c r="AD50" s="185"/>
      <c r="AE50" s="196"/>
      <c r="AF50" s="199"/>
      <c r="AH50" s="17"/>
      <c r="AI50" s="17"/>
      <c r="AJ50" s="17"/>
      <c r="AK50" s="17"/>
      <c r="AL50" s="17"/>
      <c r="AM50" s="17"/>
    </row>
    <row r="51" spans="1:39" x14ac:dyDescent="0.2">
      <c r="A51" s="48" t="s">
        <v>33</v>
      </c>
      <c r="B51" s="99"/>
      <c r="C51" s="98" t="s">
        <v>183</v>
      </c>
      <c r="D51" s="184">
        <f>'Data (Layer 1)'!D51/'Data (Layer 1)'!$AF51*100</f>
        <v>97.244131846142594</v>
      </c>
      <c r="E51" s="185">
        <f>'Data (Layer 1)'!E51/'Data (Layer 1)'!$AF51*100</f>
        <v>0.96987274823507108</v>
      </c>
      <c r="F51" s="185">
        <f>'Data (Layer 1)'!F51/'Data (Layer 1)'!$AF51*100</f>
        <v>0</v>
      </c>
      <c r="G51" s="186">
        <f>'Data (Layer 1)'!G51/'Data (Layer 1)'!$AF51*100</f>
        <v>0</v>
      </c>
      <c r="H51" s="187">
        <f>'Data (Layer 1)'!H51/'Data (Layer 1)'!$AF51*100</f>
        <v>0</v>
      </c>
      <c r="I51" s="188">
        <f>'Data (Layer 1)'!I51/'Data (Layer 1)'!$AF51*100</f>
        <v>1.6587047550901013E-2</v>
      </c>
      <c r="J51" s="188">
        <f>'Data (Layer 1)'!J51/'Data (Layer 1)'!$AF51*100</f>
        <v>0</v>
      </c>
      <c r="K51" s="188">
        <f>'Data (Layer 1)'!K51/'Data (Layer 1)'!$AF51*100</f>
        <v>0</v>
      </c>
      <c r="L51" s="419">
        <f>'Data (Layer 1)'!L51/'Data (Layer 1)'!$AF51*100</f>
        <v>0</v>
      </c>
      <c r="M51" s="189">
        <f>'Data (Layer 1)'!M51/'Data (Layer 1)'!$AF51*100</f>
        <v>0</v>
      </c>
      <c r="N51" s="151">
        <f>'Data (Layer 1)'!N51/'Data (Layer 1)'!$AF51*100</f>
        <v>1.6587047550901013E-2</v>
      </c>
      <c r="O51" s="185">
        <f>'Data (Layer 1)'!O51/'Data (Layer 1)'!$AF51*100</f>
        <v>0</v>
      </c>
      <c r="P51" s="156">
        <f>'Data (Layer 1)'!P51/'Data (Layer 1)'!$AF51*100</f>
        <v>98.230591641928555</v>
      </c>
      <c r="Q51" s="198">
        <f>'Data (Layer 1)'!Q51/'Data (Layer 1)'!$AF51*100</f>
        <v>0</v>
      </c>
      <c r="R51" s="194">
        <f>'Data (Layer 1)'!R51/'Data (Layer 1)'!$AF51*100</f>
        <v>0</v>
      </c>
      <c r="S51" s="434">
        <f>'Data (Layer 1)'!S51/'Data (Layer 1)'!$AF51*100</f>
        <v>0</v>
      </c>
      <c r="T51" s="195">
        <f>'Data (Layer 1)'!T51/'Data (Layer 1)'!$AF51*100</f>
        <v>1.7606422129192965</v>
      </c>
      <c r="U51" s="185">
        <f>'Data (Layer 1)'!U51/'Data (Layer 1)'!$AF51*100</f>
        <v>1.7606422129192965</v>
      </c>
      <c r="V51" s="194">
        <f>'Data (Layer 1)'!V51/'Data (Layer 1)'!$AF51*100</f>
        <v>0</v>
      </c>
      <c r="W51" s="188">
        <f>'Data (Layer 1)'!W51/'Data (Layer 1)'!$AF51*100</f>
        <v>0</v>
      </c>
      <c r="X51" s="188">
        <f>'Data (Layer 1)'!X51/'Data (Layer 1)'!$AF51*100</f>
        <v>0</v>
      </c>
      <c r="Y51" s="188">
        <f>'Data (Layer 1)'!Y51/'Data (Layer 1)'!$AF51*100</f>
        <v>0</v>
      </c>
      <c r="Z51" s="188">
        <f>'Data (Layer 1)'!Z51/'Data (Layer 1)'!$AF51*100</f>
        <v>0</v>
      </c>
      <c r="AA51" s="188">
        <f>'Data (Layer 1)'!AA51/'Data (Layer 1)'!$AF51*100</f>
        <v>8.7663587084605022E-3</v>
      </c>
      <c r="AB51" s="195">
        <f>'Data (Layer 1)'!AB51/'Data (Layer 1)'!$AF51*100</f>
        <v>0</v>
      </c>
      <c r="AC51" s="185">
        <f>'Data (Layer 1)'!AC51/'Data (Layer 1)'!$AF51*100</f>
        <v>8.7663587084605022E-3</v>
      </c>
      <c r="AD51" s="185">
        <f>'Data (Layer 1)'!AD51/'Data (Layer 1)'!$AF51*100</f>
        <v>-2.1355631350827579E-7</v>
      </c>
      <c r="AE51" s="196">
        <f>'Data (Layer 1)'!AE51/'Data (Layer 1)'!$AF51*100</f>
        <v>1.7694083580714435</v>
      </c>
      <c r="AF51" s="199">
        <f>'Data (Layer 1)'!AF51/'Data (Layer 1)'!$AF51*100</f>
        <v>100</v>
      </c>
      <c r="AH51" s="17"/>
      <c r="AI51" s="17"/>
      <c r="AJ51" s="17"/>
      <c r="AK51" s="17"/>
      <c r="AL51" s="17"/>
      <c r="AM51" s="17"/>
    </row>
    <row r="52" spans="1:39" x14ac:dyDescent="0.2">
      <c r="A52" s="48" t="s">
        <v>34</v>
      </c>
      <c r="B52" s="99"/>
      <c r="C52" s="98" t="s">
        <v>184</v>
      </c>
      <c r="D52" s="184">
        <f>'Data (Layer 1)'!D52/'Data (Layer 1)'!$AF52*100</f>
        <v>97.248219002383735</v>
      </c>
      <c r="E52" s="185">
        <f>'Data (Layer 1)'!E52/'Data (Layer 1)'!$AF52*100</f>
        <v>0.39664801161374702</v>
      </c>
      <c r="F52" s="185">
        <f>'Data (Layer 1)'!F52/'Data (Layer 1)'!$AF52*100</f>
        <v>0</v>
      </c>
      <c r="G52" s="186">
        <f>'Data (Layer 1)'!G52/'Data (Layer 1)'!$AF52*100</f>
        <v>0</v>
      </c>
      <c r="H52" s="187">
        <f>'Data (Layer 1)'!H52/'Data (Layer 1)'!$AF52*100</f>
        <v>0</v>
      </c>
      <c r="I52" s="188">
        <f>'Data (Layer 1)'!I52/'Data (Layer 1)'!$AF52*100</f>
        <v>0</v>
      </c>
      <c r="J52" s="188">
        <f>'Data (Layer 1)'!J52/'Data (Layer 1)'!$AF52*100</f>
        <v>0</v>
      </c>
      <c r="K52" s="188">
        <f>'Data (Layer 1)'!K52/'Data (Layer 1)'!$AF52*100</f>
        <v>0</v>
      </c>
      <c r="L52" s="419">
        <f>'Data (Layer 1)'!L52/'Data (Layer 1)'!$AF52*100</f>
        <v>0</v>
      </c>
      <c r="M52" s="189">
        <f>'Data (Layer 1)'!M52/'Data (Layer 1)'!$AF52*100</f>
        <v>0</v>
      </c>
      <c r="N52" s="151">
        <f>'Data (Layer 1)'!N52/'Data (Layer 1)'!$AF52*100</f>
        <v>0</v>
      </c>
      <c r="O52" s="185">
        <f>'Data (Layer 1)'!O52/'Data (Layer 1)'!$AF52*100</f>
        <v>0</v>
      </c>
      <c r="P52" s="156">
        <f>'Data (Layer 1)'!P52/'Data (Layer 1)'!$AF52*100</f>
        <v>97.644867013997484</v>
      </c>
      <c r="Q52" s="198">
        <f>'Data (Layer 1)'!Q52/'Data (Layer 1)'!$AF52*100</f>
        <v>0</v>
      </c>
      <c r="R52" s="194">
        <f>'Data (Layer 1)'!R52/'Data (Layer 1)'!$AF52*100</f>
        <v>3.4910646797639764</v>
      </c>
      <c r="S52" s="434">
        <f>'Data (Layer 1)'!S52/'Data (Layer 1)'!$AF52*100</f>
        <v>0.23650937010487516</v>
      </c>
      <c r="T52" s="195">
        <f>'Data (Layer 1)'!T52/'Data (Layer 1)'!$AF52*100</f>
        <v>-0.1651584417121098</v>
      </c>
      <c r="U52" s="185">
        <f>'Data (Layer 1)'!U52/'Data (Layer 1)'!$AF52*100</f>
        <v>3.5624156081567415</v>
      </c>
      <c r="V52" s="194">
        <f>'Data (Layer 1)'!V52/'Data (Layer 1)'!$AF52*100</f>
        <v>0</v>
      </c>
      <c r="W52" s="188">
        <f>'Data (Layer 1)'!W52/'Data (Layer 1)'!$AF52*100</f>
        <v>0</v>
      </c>
      <c r="X52" s="188">
        <f>'Data (Layer 1)'!X52/'Data (Layer 1)'!$AF52*100</f>
        <v>0</v>
      </c>
      <c r="Y52" s="188">
        <f>'Data (Layer 1)'!Y52/'Data (Layer 1)'!$AF52*100</f>
        <v>0</v>
      </c>
      <c r="Z52" s="188">
        <f>'Data (Layer 1)'!Z52/'Data (Layer 1)'!$AF52*100</f>
        <v>0</v>
      </c>
      <c r="AA52" s="188">
        <f>'Data (Layer 1)'!AA52/'Data (Layer 1)'!$AF52*100</f>
        <v>0</v>
      </c>
      <c r="AB52" s="195">
        <f>'Data (Layer 1)'!AB52/'Data (Layer 1)'!$AF52*100</f>
        <v>-3.0810202756026597E-2</v>
      </c>
      <c r="AC52" s="185">
        <f>'Data (Layer 1)'!AC52/'Data (Layer 1)'!$AF52*100</f>
        <v>-3.0810202756026597E-2</v>
      </c>
      <c r="AD52" s="185">
        <f>'Data (Layer 1)'!AD52/'Data (Layer 1)'!$AF52*100</f>
        <v>-1.1764724193981977</v>
      </c>
      <c r="AE52" s="196">
        <f>'Data (Layer 1)'!AE52/'Data (Layer 1)'!$AF52*100</f>
        <v>2.3551329860025176</v>
      </c>
      <c r="AF52" s="199">
        <f>'Data (Layer 1)'!AF52/'Data (Layer 1)'!$AF52*100</f>
        <v>100</v>
      </c>
      <c r="AH52" s="17"/>
      <c r="AI52" s="17"/>
      <c r="AJ52" s="17"/>
      <c r="AK52" s="17"/>
      <c r="AL52" s="17"/>
      <c r="AM52" s="17"/>
    </row>
    <row r="53" spans="1:39" x14ac:dyDescent="0.2">
      <c r="A53" s="48" t="s">
        <v>35</v>
      </c>
      <c r="B53" s="99"/>
      <c r="C53" s="98" t="s">
        <v>164</v>
      </c>
      <c r="D53" s="200">
        <f>'Data (Layer 1)'!D53/'Data (Layer 1)'!$AF$12*100</f>
        <v>6.3216289045555332</v>
      </c>
      <c r="E53" s="201">
        <f>'Data (Layer 1)'!E53/'Data (Layer 1)'!$AF$12*100</f>
        <v>0.13232142365206401</v>
      </c>
      <c r="F53" s="201">
        <f>'Data (Layer 1)'!F53/'Data (Layer 1)'!$AF$12*100</f>
        <v>0</v>
      </c>
      <c r="G53" s="202">
        <f>'Data (Layer 1)'!G53/'Data (Layer 1)'!$AF$12*100</f>
        <v>0</v>
      </c>
      <c r="H53" s="203">
        <f>'Data (Layer 1)'!H53/'Data (Layer 1)'!$AF$12*100</f>
        <v>0</v>
      </c>
      <c r="I53" s="204">
        <f>'Data (Layer 1)'!I53/'Data (Layer 1)'!$AF$12*100</f>
        <v>3.082713487515903E-3</v>
      </c>
      <c r="J53" s="204">
        <f>'Data (Layer 1)'!J53/'Data (Layer 1)'!$AF$12*100</f>
        <v>0</v>
      </c>
      <c r="K53" s="204">
        <f>'Data (Layer 1)'!K53/'Data (Layer 1)'!$AF$12*100</f>
        <v>0</v>
      </c>
      <c r="L53" s="420">
        <f>'Data (Layer 1)'!L53/'Data (Layer 1)'!$AF$12*100</f>
        <v>0</v>
      </c>
      <c r="M53" s="205">
        <f>'Data (Layer 1)'!M53/'Data (Layer 1)'!$AF$12*100</f>
        <v>0</v>
      </c>
      <c r="N53" s="206">
        <f>'Data (Layer 1)'!N53/'Data (Layer 1)'!$AF$12*100</f>
        <v>3.082713487515903E-3</v>
      </c>
      <c r="O53" s="201">
        <f>'Data (Layer 1)'!O53/'Data (Layer 1)'!$AF$12*100</f>
        <v>0</v>
      </c>
      <c r="P53" s="207">
        <f>'Data (Layer 1)'!P53/'Data (Layer 1)'!$AF$12*100</f>
        <v>6.4570330416951132</v>
      </c>
      <c r="Q53" s="208">
        <f>'Data (Layer 1)'!Q53/'Data (Layer 1)'!$AF$12*100</f>
        <v>0</v>
      </c>
      <c r="R53" s="209">
        <f>'Data (Layer 1)'!R53/'Data (Layer 1)'!$AF$12*100</f>
        <v>-0.42185239220342502</v>
      </c>
      <c r="S53" s="435">
        <f>'Data (Layer 1)'!S53/'Data (Layer 1)'!$AF$12*100</f>
        <v>-2.8579259540963929E-2</v>
      </c>
      <c r="T53" s="210">
        <f>'Data (Layer 1)'!T53/'Data (Layer 1)'!$AF$12*100</f>
        <v>0.34717386512174475</v>
      </c>
      <c r="U53" s="211">
        <f>'Data (Layer 1)'!U53/'Data (Layer 1)'!$AF$12*100</f>
        <v>-0.10325778662264423</v>
      </c>
      <c r="V53" s="209">
        <f>'Data (Layer 1)'!V53/'Data (Layer 1)'!$AF$12*100</f>
        <v>0</v>
      </c>
      <c r="W53" s="204">
        <f>'Data (Layer 1)'!W53/'Data (Layer 1)'!$AF$12*100</f>
        <v>0</v>
      </c>
      <c r="X53" s="204">
        <f>'Data (Layer 1)'!X53/'Data (Layer 1)'!$AF$12*100</f>
        <v>0</v>
      </c>
      <c r="Y53" s="204">
        <f>'Data (Layer 1)'!Y53/'Data (Layer 1)'!$AF$12*100</f>
        <v>0</v>
      </c>
      <c r="Z53" s="204">
        <f>'Data (Layer 1)'!Z53/'Data (Layer 1)'!$AF$12*100</f>
        <v>0</v>
      </c>
      <c r="AA53" s="204">
        <f>'Data (Layer 1)'!AA53/'Data (Layer 1)'!$AF$12*100</f>
        <v>1.6292334210801563E-3</v>
      </c>
      <c r="AB53" s="210">
        <f>'Data (Layer 1)'!AB53/'Data (Layer 1)'!$AF$12*100</f>
        <v>3.7230355003852588E-3</v>
      </c>
      <c r="AC53" s="201">
        <f>'Data (Layer 1)'!AC53/'Data (Layer 1)'!$AF$12*100</f>
        <v>5.3522689214654156E-3</v>
      </c>
      <c r="AD53" s="201">
        <f>'Data (Layer 1)'!AD53/'Data (Layer 1)'!$AF$12*100</f>
        <v>0.14216223744074213</v>
      </c>
      <c r="AE53" s="212">
        <f>'Data (Layer 1)'!AE53/'Data (Layer 1)'!$AF$12*100</f>
        <v>4.4256719739563306E-2</v>
      </c>
      <c r="AF53" s="213">
        <f>'Data (Layer 1)'!AF53/'Data (Layer 1)'!$AF$12*100</f>
        <v>6.501289761434677</v>
      </c>
      <c r="AH53" s="17"/>
      <c r="AI53" s="17"/>
      <c r="AJ53" s="17"/>
      <c r="AK53" s="17"/>
      <c r="AL53" s="17"/>
      <c r="AM53" s="17"/>
    </row>
    <row r="54" spans="1:39" x14ac:dyDescent="0.2">
      <c r="A54" s="40" t="s">
        <v>26</v>
      </c>
      <c r="B54" s="99" t="s">
        <v>54</v>
      </c>
      <c r="C54" s="98" t="s">
        <v>55</v>
      </c>
      <c r="D54" s="184"/>
      <c r="E54" s="185"/>
      <c r="F54" s="185"/>
      <c r="G54" s="186"/>
      <c r="H54" s="187"/>
      <c r="I54" s="188"/>
      <c r="J54" s="188"/>
      <c r="K54" s="188"/>
      <c r="L54" s="403"/>
      <c r="M54" s="189"/>
      <c r="N54" s="151"/>
      <c r="O54" s="185"/>
      <c r="P54" s="156"/>
      <c r="Q54" s="198"/>
      <c r="R54" s="194"/>
      <c r="S54" s="434"/>
      <c r="T54" s="195"/>
      <c r="U54" s="185"/>
      <c r="V54" s="194"/>
      <c r="W54" s="188"/>
      <c r="X54" s="188"/>
      <c r="Y54" s="188"/>
      <c r="Z54" s="188"/>
      <c r="AA54" s="188"/>
      <c r="AB54" s="195"/>
      <c r="AC54" s="185"/>
      <c r="AD54" s="185"/>
      <c r="AE54" s="196"/>
      <c r="AF54" s="199"/>
      <c r="AH54" s="17"/>
      <c r="AI54" s="17"/>
      <c r="AJ54" s="17"/>
      <c r="AK54" s="17"/>
      <c r="AL54" s="17"/>
      <c r="AM54" s="17"/>
    </row>
    <row r="55" spans="1:39" x14ac:dyDescent="0.2">
      <c r="A55" s="48" t="s">
        <v>33</v>
      </c>
      <c r="B55" s="99"/>
      <c r="C55" s="98" t="s">
        <v>185</v>
      </c>
      <c r="D55" s="184">
        <f>'Data (Layer 1)'!D55/'Data (Layer 1)'!$AF55*100</f>
        <v>24.915769827522567</v>
      </c>
      <c r="E55" s="185">
        <f>'Data (Layer 1)'!E55/'Data (Layer 1)'!$AF55*100</f>
        <v>45.292953520711414</v>
      </c>
      <c r="F55" s="185">
        <f>'Data (Layer 1)'!F55/'Data (Layer 1)'!$AF55*100</f>
        <v>0</v>
      </c>
      <c r="G55" s="186">
        <f>'Data (Layer 1)'!G55/'Data (Layer 1)'!$AF55*100</f>
        <v>0</v>
      </c>
      <c r="H55" s="187">
        <f>'Data (Layer 1)'!H55/'Data (Layer 1)'!$AF55*100</f>
        <v>0</v>
      </c>
      <c r="I55" s="188">
        <f>'Data (Layer 1)'!I55/'Data (Layer 1)'!$AF55*100</f>
        <v>2.185150251310801E-4</v>
      </c>
      <c r="J55" s="188">
        <f>'Data (Layer 1)'!J55/'Data (Layer 1)'!$AF55*100</f>
        <v>0</v>
      </c>
      <c r="K55" s="188">
        <f>'Data (Layer 1)'!K55/'Data (Layer 1)'!$AF55*100</f>
        <v>22.770814154195239</v>
      </c>
      <c r="L55" s="419">
        <f>'Data (Layer 1)'!L55/'Data (Layer 1)'!$AF55*100</f>
        <v>6.8467103044113635</v>
      </c>
      <c r="M55" s="189">
        <f>'Data (Layer 1)'!M55/'Data (Layer 1)'!$AF55*100</f>
        <v>0</v>
      </c>
      <c r="N55" s="151">
        <f>'Data (Layer 1)'!N55/'Data (Layer 1)'!$AF55*100</f>
        <v>29.617742973631735</v>
      </c>
      <c r="O55" s="185">
        <f>'Data (Layer 1)'!O55/'Data (Layer 1)'!$AF55*100</f>
        <v>0</v>
      </c>
      <c r="P55" s="156">
        <f>'Data (Layer 1)'!P55/'Data (Layer 1)'!$AF55*100</f>
        <v>99.826466321865709</v>
      </c>
      <c r="Q55" s="198">
        <f>'Data (Layer 1)'!Q55/'Data (Layer 1)'!$AF55*100</f>
        <v>0</v>
      </c>
      <c r="R55" s="194">
        <f>'Data (Layer 1)'!R55/'Data (Layer 1)'!$AF55*100</f>
        <v>0</v>
      </c>
      <c r="S55" s="434">
        <f>'Data (Layer 1)'!S55/'Data (Layer 1)'!$AF55*100</f>
        <v>0</v>
      </c>
      <c r="T55" s="195">
        <f>'Data (Layer 1)'!T55/'Data (Layer 1)'!$AF55*100</f>
        <v>-0.10450404132875395</v>
      </c>
      <c r="U55" s="185">
        <f>'Data (Layer 1)'!U55/'Data (Layer 1)'!$AF55*100</f>
        <v>-0.10450404132875395</v>
      </c>
      <c r="V55" s="194">
        <f>'Data (Layer 1)'!V55/'Data (Layer 1)'!$AF55*100</f>
        <v>0</v>
      </c>
      <c r="W55" s="188">
        <f>'Data (Layer 1)'!W55/'Data (Layer 1)'!$AF55*100</f>
        <v>0</v>
      </c>
      <c r="X55" s="188">
        <f>'Data (Layer 1)'!X55/'Data (Layer 1)'!$AF55*100</f>
        <v>0</v>
      </c>
      <c r="Y55" s="188">
        <f>'Data (Layer 1)'!Y55/'Data (Layer 1)'!$AF55*100</f>
        <v>0</v>
      </c>
      <c r="Z55" s="188">
        <f>'Data (Layer 1)'!Z55/'Data (Layer 1)'!$AF55*100</f>
        <v>0.27803805674093318</v>
      </c>
      <c r="AA55" s="188">
        <f>'Data (Layer 1)'!AA55/'Data (Layer 1)'!$AF55*100</f>
        <v>0</v>
      </c>
      <c r="AB55" s="195">
        <f>'Data (Layer 1)'!AB55/'Data (Layer 1)'!$AF55*100</f>
        <v>0</v>
      </c>
      <c r="AC55" s="185">
        <f>'Data (Layer 1)'!AC55/'Data (Layer 1)'!$AF55*100</f>
        <v>0.27803805674093318</v>
      </c>
      <c r="AD55" s="185">
        <f>'Data (Layer 1)'!AD55/'Data (Layer 1)'!$AF55*100</f>
        <v>-3.3727789081404719E-7</v>
      </c>
      <c r="AE55" s="196">
        <f>'Data (Layer 1)'!AE55/'Data (Layer 1)'!$AF55*100</f>
        <v>0.17353367813428847</v>
      </c>
      <c r="AF55" s="199">
        <f>'Data (Layer 1)'!AF55/'Data (Layer 1)'!$AF55*100</f>
        <v>100</v>
      </c>
      <c r="AH55" s="17"/>
      <c r="AI55" s="17"/>
      <c r="AJ55" s="17"/>
      <c r="AK55" s="17"/>
      <c r="AL55" s="17"/>
      <c r="AM55" s="17"/>
    </row>
    <row r="56" spans="1:39" x14ac:dyDescent="0.2">
      <c r="A56" s="48" t="s">
        <v>34</v>
      </c>
      <c r="B56" s="99"/>
      <c r="C56" s="98" t="s">
        <v>186</v>
      </c>
      <c r="D56" s="184">
        <f>'Data (Layer 1)'!D56/'Data (Layer 1)'!$AF56*100</f>
        <v>26.752007696260254</v>
      </c>
      <c r="E56" s="185">
        <f>'Data (Layer 1)'!E56/'Data (Layer 1)'!$AF56*100</f>
        <v>39.511884671876423</v>
      </c>
      <c r="F56" s="185">
        <f>'Data (Layer 1)'!F56/'Data (Layer 1)'!$AF56*100</f>
        <v>0</v>
      </c>
      <c r="G56" s="186">
        <f>'Data (Layer 1)'!G56/'Data (Layer 1)'!$AF56*100</f>
        <v>0</v>
      </c>
      <c r="H56" s="187">
        <f>'Data (Layer 1)'!H56/'Data (Layer 1)'!$AF56*100</f>
        <v>0</v>
      </c>
      <c r="I56" s="188">
        <f>'Data (Layer 1)'!I56/'Data (Layer 1)'!$AF56*100</f>
        <v>0</v>
      </c>
      <c r="J56" s="188">
        <f>'Data (Layer 1)'!J56/'Data (Layer 1)'!$AF56*100</f>
        <v>0</v>
      </c>
      <c r="K56" s="188">
        <f>'Data (Layer 1)'!K56/'Data (Layer 1)'!$AF56*100</f>
        <v>0</v>
      </c>
      <c r="L56" s="419">
        <f>'Data (Layer 1)'!L56/'Data (Layer 1)'!$AF56*100</f>
        <v>7.0473720855283055</v>
      </c>
      <c r="M56" s="189">
        <f>'Data (Layer 1)'!M56/'Data (Layer 1)'!$AF56*100</f>
        <v>0</v>
      </c>
      <c r="N56" s="151">
        <f>'Data (Layer 1)'!N56/'Data (Layer 1)'!$AF56*100</f>
        <v>7.0473720855283055</v>
      </c>
      <c r="O56" s="185">
        <f>'Data (Layer 1)'!O56/'Data (Layer 1)'!$AF56*100</f>
        <v>0</v>
      </c>
      <c r="P56" s="156">
        <f>'Data (Layer 1)'!P56/'Data (Layer 1)'!$AF56*100</f>
        <v>73.31126445366499</v>
      </c>
      <c r="Q56" s="198">
        <f>'Data (Layer 1)'!Q56/'Data (Layer 1)'!$AF56*100</f>
        <v>0</v>
      </c>
      <c r="R56" s="194">
        <f>'Data (Layer 1)'!R56/'Data (Layer 1)'!$AF56*100</f>
        <v>26.770488778073798</v>
      </c>
      <c r="S56" s="434">
        <f>'Data (Layer 1)'!S56/'Data (Layer 1)'!$AF56*100</f>
        <v>0.1990910167305199</v>
      </c>
      <c r="T56" s="195">
        <f>'Data (Layer 1)'!T56/'Data (Layer 1)'!$AF56*100</f>
        <v>0</v>
      </c>
      <c r="U56" s="185">
        <f>'Data (Layer 1)'!U56/'Data (Layer 1)'!$AF56*100</f>
        <v>26.969579794804314</v>
      </c>
      <c r="V56" s="194">
        <f>'Data (Layer 1)'!V56/'Data (Layer 1)'!$AF56*100</f>
        <v>0</v>
      </c>
      <c r="W56" s="188">
        <f>'Data (Layer 1)'!W56/'Data (Layer 1)'!$AF56*100</f>
        <v>0</v>
      </c>
      <c r="X56" s="188">
        <f>'Data (Layer 1)'!X56/'Data (Layer 1)'!$AF56*100</f>
        <v>0</v>
      </c>
      <c r="Y56" s="188">
        <f>'Data (Layer 1)'!Y56/'Data (Layer 1)'!$AF56*100</f>
        <v>0</v>
      </c>
      <c r="Z56" s="188">
        <f>'Data (Layer 1)'!Z56/'Data (Layer 1)'!$AF56*100</f>
        <v>6.0908701060021539E-2</v>
      </c>
      <c r="AA56" s="188">
        <f>'Data (Layer 1)'!AA56/'Data (Layer 1)'!$AF56*100</f>
        <v>0</v>
      </c>
      <c r="AB56" s="195">
        <f>'Data (Layer 1)'!AB56/'Data (Layer 1)'!$AF56*100</f>
        <v>-8.5812548599078567E-3</v>
      </c>
      <c r="AC56" s="185">
        <f>'Data (Layer 1)'!AC56/'Data (Layer 1)'!$AF56*100</f>
        <v>5.2327446200113675E-2</v>
      </c>
      <c r="AD56" s="185">
        <f>'Data (Layer 1)'!AD56/'Data (Layer 1)'!$AF56*100</f>
        <v>-0.33317169466942026</v>
      </c>
      <c r="AE56" s="196">
        <f>'Data (Layer 1)'!AE56/'Data (Layer 1)'!$AF56*100</f>
        <v>26.688735546335014</v>
      </c>
      <c r="AF56" s="199">
        <f>'Data (Layer 1)'!AF56/'Data (Layer 1)'!$AF56*100</f>
        <v>100</v>
      </c>
      <c r="AH56" s="17"/>
      <c r="AI56" s="17"/>
      <c r="AJ56" s="17"/>
      <c r="AK56" s="17"/>
      <c r="AL56" s="17"/>
      <c r="AM56" s="17"/>
    </row>
    <row r="57" spans="1:39" x14ac:dyDescent="0.2">
      <c r="A57" s="48" t="s">
        <v>35</v>
      </c>
      <c r="B57" s="99"/>
      <c r="C57" s="98" t="s">
        <v>164</v>
      </c>
      <c r="D57" s="200">
        <f>'Data (Layer 1)'!D57/'Data (Layer 1)'!$AF$12*100</f>
        <v>2.1347245416979899</v>
      </c>
      <c r="E57" s="201">
        <f>'Data (Layer 1)'!E57/'Data (Layer 1)'!$AF$12*100</f>
        <v>5.7993591312025323</v>
      </c>
      <c r="F57" s="201">
        <f>'Data (Layer 1)'!F57/'Data (Layer 1)'!$AF$12*100</f>
        <v>0</v>
      </c>
      <c r="G57" s="202">
        <f>'Data (Layer 1)'!G57/'Data (Layer 1)'!$AF$12*100</f>
        <v>0</v>
      </c>
      <c r="H57" s="203">
        <f>'Data (Layer 1)'!H57/'Data (Layer 1)'!$AF$12*100</f>
        <v>0</v>
      </c>
      <c r="I57" s="204">
        <f>'Data (Layer 1)'!I57/'Data (Layer 1)'!$AF$12*100</f>
        <v>6.8088673437795332E-5</v>
      </c>
      <c r="J57" s="204">
        <f>'Data (Layer 1)'!J57/'Data (Layer 1)'!$AF$12*100</f>
        <v>0</v>
      </c>
      <c r="K57" s="204">
        <f>'Data (Layer 1)'!K57/'Data (Layer 1)'!$AF$12*100</f>
        <v>7.0953222915800485</v>
      </c>
      <c r="L57" s="420">
        <f>'Data (Layer 1)'!L57/'Data (Layer 1)'!$AF$12*100</f>
        <v>0.65055986035177826</v>
      </c>
      <c r="M57" s="205">
        <f>'Data (Layer 1)'!M57/'Data (Layer 1)'!$AF$12*100</f>
        <v>0</v>
      </c>
      <c r="N57" s="206">
        <f>'Data (Layer 1)'!N57/'Data (Layer 1)'!$AF$12*100</f>
        <v>7.7459502406052634</v>
      </c>
      <c r="O57" s="201">
        <f>'Data (Layer 1)'!O57/'Data (Layer 1)'!$AF$12*100</f>
        <v>0</v>
      </c>
      <c r="P57" s="207">
        <f>'Data (Layer 1)'!P57/'Data (Layer 1)'!$AF$12*100</f>
        <v>15.680033913505786</v>
      </c>
      <c r="Q57" s="208">
        <f>'Data (Layer 1)'!Q57/'Data (Layer 1)'!$AF$12*100</f>
        <v>0</v>
      </c>
      <c r="R57" s="209">
        <f>'Data (Layer 1)'!R57/'Data (Layer 1)'!$AF$12*100</f>
        <v>-5.6328486184713871</v>
      </c>
      <c r="S57" s="435">
        <f>'Data (Layer 1)'!S57/'Data (Layer 1)'!$AF$12*100</f>
        <v>-4.1891261972739527E-2</v>
      </c>
      <c r="T57" s="210">
        <f>'Data (Layer 1)'!T57/'Data (Layer 1)'!$AF$12*100</f>
        <v>-3.2563168316206217E-2</v>
      </c>
      <c r="U57" s="211">
        <f>'Data (Layer 1)'!U57/'Data (Layer 1)'!$AF$12*100</f>
        <v>-5.7073030487603331</v>
      </c>
      <c r="V57" s="209">
        <f>'Data (Layer 1)'!V57/'Data (Layer 1)'!$AF$12*100</f>
        <v>0</v>
      </c>
      <c r="W57" s="204">
        <f>'Data (Layer 1)'!W57/'Data (Layer 1)'!$AF$12*100</f>
        <v>0</v>
      </c>
      <c r="X57" s="204">
        <f>'Data (Layer 1)'!X57/'Data (Layer 1)'!$AF$12*100</f>
        <v>0</v>
      </c>
      <c r="Y57" s="204">
        <f>'Data (Layer 1)'!Y57/'Data (Layer 1)'!$AF$12*100</f>
        <v>0</v>
      </c>
      <c r="Z57" s="204">
        <f>'Data (Layer 1)'!Z57/'Data (Layer 1)'!$AF$12*100</f>
        <v>7.3819925137229639E-2</v>
      </c>
      <c r="AA57" s="204">
        <f>'Data (Layer 1)'!AA57/'Data (Layer 1)'!$AF$12*100</f>
        <v>0</v>
      </c>
      <c r="AB57" s="210">
        <f>'Data (Layer 1)'!AB57/'Data (Layer 1)'!$AF$12*100</f>
        <v>1.805604297444614E-3</v>
      </c>
      <c r="AC57" s="201">
        <f>'Data (Layer 1)'!AC57/'Data (Layer 1)'!$AF$12*100</f>
        <v>7.5625529434674252E-2</v>
      </c>
      <c r="AD57" s="201">
        <f>'Data (Layer 1)'!AD57/'Data (Layer 1)'!$AF$12*100</f>
        <v>7.0103423293823769E-2</v>
      </c>
      <c r="AE57" s="212">
        <f>'Data (Layer 1)'!AE57/'Data (Layer 1)'!$AF$12*100</f>
        <v>-5.5615740960318352</v>
      </c>
      <c r="AF57" s="213">
        <f>'Data (Layer 1)'!AF57/'Data (Layer 1)'!$AF$12*100</f>
        <v>10.118459817473951</v>
      </c>
      <c r="AH57" s="17"/>
      <c r="AI57" s="17"/>
      <c r="AJ57" s="17"/>
      <c r="AK57" s="17"/>
      <c r="AL57" s="17"/>
      <c r="AM57" s="17"/>
    </row>
    <row r="58" spans="1:39" x14ac:dyDescent="0.2">
      <c r="A58" s="40" t="s">
        <v>26</v>
      </c>
      <c r="B58" s="99" t="s">
        <v>56</v>
      </c>
      <c r="C58" s="98" t="s">
        <v>57</v>
      </c>
      <c r="D58" s="184"/>
      <c r="E58" s="185"/>
      <c r="F58" s="185"/>
      <c r="G58" s="186"/>
      <c r="H58" s="187"/>
      <c r="I58" s="188"/>
      <c r="J58" s="188"/>
      <c r="K58" s="188"/>
      <c r="L58" s="403"/>
      <c r="M58" s="189"/>
      <c r="N58" s="151"/>
      <c r="O58" s="185"/>
      <c r="P58" s="156"/>
      <c r="Q58" s="198"/>
      <c r="R58" s="194"/>
      <c r="S58" s="434"/>
      <c r="T58" s="195"/>
      <c r="U58" s="185"/>
      <c r="V58" s="194"/>
      <c r="W58" s="188"/>
      <c r="X58" s="188"/>
      <c r="Y58" s="188"/>
      <c r="Z58" s="188"/>
      <c r="AA58" s="188"/>
      <c r="AB58" s="195"/>
      <c r="AC58" s="185"/>
      <c r="AD58" s="185"/>
      <c r="AE58" s="196"/>
      <c r="AF58" s="199"/>
      <c r="AH58" s="17"/>
      <c r="AI58" s="17"/>
      <c r="AJ58" s="17"/>
      <c r="AK58" s="17"/>
      <c r="AL58" s="17"/>
      <c r="AM58" s="17"/>
    </row>
    <row r="59" spans="1:39" x14ac:dyDescent="0.2">
      <c r="A59" s="48" t="s">
        <v>33</v>
      </c>
      <c r="B59" s="99"/>
      <c r="C59" s="98" t="s">
        <v>187</v>
      </c>
      <c r="D59" s="184">
        <f>'Data (Layer 1)'!D59/'Data (Layer 1)'!$AF59*100</f>
        <v>7.2459177247317523</v>
      </c>
      <c r="E59" s="185">
        <f>'Data (Layer 1)'!E59/'Data (Layer 1)'!$AF59*100</f>
        <v>0</v>
      </c>
      <c r="F59" s="185">
        <f>'Data (Layer 1)'!F59/'Data (Layer 1)'!$AF59*100</f>
        <v>19.470143747270811</v>
      </c>
      <c r="G59" s="186">
        <f>'Data (Layer 1)'!G59/'Data (Layer 1)'!$AF59*100</f>
        <v>0</v>
      </c>
      <c r="H59" s="187">
        <f>'Data (Layer 1)'!H59/'Data (Layer 1)'!$AF59*100</f>
        <v>0</v>
      </c>
      <c r="I59" s="188">
        <f>'Data (Layer 1)'!I59/'Data (Layer 1)'!$AF59*100</f>
        <v>0</v>
      </c>
      <c r="J59" s="188">
        <f>'Data (Layer 1)'!J59/'Data (Layer 1)'!$AF59*100</f>
        <v>73.37780725827966</v>
      </c>
      <c r="K59" s="188">
        <f>'Data (Layer 1)'!K59/'Data (Layer 1)'!$AF59*100</f>
        <v>0</v>
      </c>
      <c r="L59" s="419">
        <f>'Data (Layer 1)'!L59/'Data (Layer 1)'!$AF59*100</f>
        <v>0</v>
      </c>
      <c r="M59" s="189">
        <f>'Data (Layer 1)'!M59/'Data (Layer 1)'!$AF59*100</f>
        <v>0</v>
      </c>
      <c r="N59" s="151">
        <f>'Data (Layer 1)'!N59/'Data (Layer 1)'!$AF59*100</f>
        <v>73.37780725827966</v>
      </c>
      <c r="O59" s="185">
        <f>'Data (Layer 1)'!O59/'Data (Layer 1)'!$AF59*100</f>
        <v>0</v>
      </c>
      <c r="P59" s="156">
        <f>'Data (Layer 1)'!P59/'Data (Layer 1)'!$AF59*100</f>
        <v>100.09386873028222</v>
      </c>
      <c r="Q59" s="198">
        <f>'Data (Layer 1)'!Q59/'Data (Layer 1)'!$AF59*100</f>
        <v>0</v>
      </c>
      <c r="R59" s="194">
        <f>'Data (Layer 1)'!R59/'Data (Layer 1)'!$AF59*100</f>
        <v>0</v>
      </c>
      <c r="S59" s="434">
        <f>'Data (Layer 1)'!S59/'Data (Layer 1)'!$AF59*100</f>
        <v>0</v>
      </c>
      <c r="T59" s="195">
        <f>'Data (Layer 1)'!T59/'Data (Layer 1)'!$AF59*100</f>
        <v>-9.3871354158970008E-2</v>
      </c>
      <c r="U59" s="185">
        <f>'Data (Layer 1)'!U59/'Data (Layer 1)'!$AF59*100</f>
        <v>-9.3871354158970008E-2</v>
      </c>
      <c r="V59" s="194">
        <f>'Data (Layer 1)'!V59/'Data (Layer 1)'!$AF59*100</f>
        <v>0</v>
      </c>
      <c r="W59" s="188">
        <f>'Data (Layer 1)'!W59/'Data (Layer 1)'!$AF59*100</f>
        <v>0</v>
      </c>
      <c r="X59" s="188">
        <f>'Data (Layer 1)'!X59/'Data (Layer 1)'!$AF59*100</f>
        <v>0</v>
      </c>
      <c r="Y59" s="188">
        <f>'Data (Layer 1)'!Y59/'Data (Layer 1)'!$AF59*100</f>
        <v>0</v>
      </c>
      <c r="Z59" s="188">
        <f>'Data (Layer 1)'!Z59/'Data (Layer 1)'!$AF59*100</f>
        <v>0</v>
      </c>
      <c r="AA59" s="188">
        <f>'Data (Layer 1)'!AA59/'Data (Layer 1)'!$AF59*100</f>
        <v>0</v>
      </c>
      <c r="AB59" s="195">
        <f>'Data (Layer 1)'!AB59/'Data (Layer 1)'!$AF59*100</f>
        <v>0</v>
      </c>
      <c r="AC59" s="185">
        <f>'Data (Layer 1)'!AC59/'Data (Layer 1)'!$AF59*100</f>
        <v>0</v>
      </c>
      <c r="AD59" s="185">
        <f>'Data (Layer 1)'!AD59/'Data (Layer 1)'!$AF59*100</f>
        <v>2.6238767559918303E-6</v>
      </c>
      <c r="AE59" s="196">
        <f>'Data (Layer 1)'!AE59/'Data (Layer 1)'!$AF59*100</f>
        <v>-9.3868730282214013E-2</v>
      </c>
      <c r="AF59" s="199">
        <f>'Data (Layer 1)'!AF59/'Data (Layer 1)'!$AF59*100</f>
        <v>100</v>
      </c>
      <c r="AH59" s="17"/>
      <c r="AI59" s="17"/>
      <c r="AJ59" s="17"/>
      <c r="AK59" s="17"/>
      <c r="AL59" s="17"/>
      <c r="AM59" s="17"/>
    </row>
    <row r="60" spans="1:39" x14ac:dyDescent="0.2">
      <c r="A60" s="48" t="s">
        <v>34</v>
      </c>
      <c r="B60" s="99"/>
      <c r="C60" s="98" t="s">
        <v>188</v>
      </c>
      <c r="D60" s="184">
        <f>'Data (Layer 1)'!D60/'Data (Layer 1)'!$AF60*100</f>
        <v>9.6659622267005538</v>
      </c>
      <c r="E60" s="185">
        <f>'Data (Layer 1)'!E60/'Data (Layer 1)'!$AF60*100</f>
        <v>0</v>
      </c>
      <c r="F60" s="185">
        <f>'Data (Layer 1)'!F60/'Data (Layer 1)'!$AF60*100</f>
        <v>8.1058814300556428</v>
      </c>
      <c r="G60" s="186">
        <f>'Data (Layer 1)'!G60/'Data (Layer 1)'!$AF60*100</f>
        <v>0</v>
      </c>
      <c r="H60" s="187">
        <f>'Data (Layer 1)'!H60/'Data (Layer 1)'!$AF60*100</f>
        <v>0</v>
      </c>
      <c r="I60" s="188">
        <f>'Data (Layer 1)'!I60/'Data (Layer 1)'!$AF60*100</f>
        <v>0</v>
      </c>
      <c r="J60" s="188">
        <f>'Data (Layer 1)'!J60/'Data (Layer 1)'!$AF60*100</f>
        <v>34.349560942609934</v>
      </c>
      <c r="K60" s="188">
        <f>'Data (Layer 1)'!K60/'Data (Layer 1)'!$AF60*100</f>
        <v>0</v>
      </c>
      <c r="L60" s="419">
        <f>'Data (Layer 1)'!L60/'Data (Layer 1)'!$AF60*100</f>
        <v>0</v>
      </c>
      <c r="M60" s="189">
        <f>'Data (Layer 1)'!M60/'Data (Layer 1)'!$AF60*100</f>
        <v>0</v>
      </c>
      <c r="N60" s="151">
        <f>'Data (Layer 1)'!N60/'Data (Layer 1)'!$AF60*100</f>
        <v>34.349560942609934</v>
      </c>
      <c r="O60" s="185">
        <f>'Data (Layer 1)'!O60/'Data (Layer 1)'!$AF60*100</f>
        <v>0</v>
      </c>
      <c r="P60" s="156">
        <f>'Data (Layer 1)'!P60/'Data (Layer 1)'!$AF60*100</f>
        <v>52.121404599366116</v>
      </c>
      <c r="Q60" s="198">
        <f>'Data (Layer 1)'!Q60/'Data (Layer 1)'!$AF60*100</f>
        <v>0</v>
      </c>
      <c r="R60" s="194">
        <f>'Data (Layer 1)'!R60/'Data (Layer 1)'!$AF60*100</f>
        <v>35.758407728359224</v>
      </c>
      <c r="S60" s="434">
        <f>'Data (Layer 1)'!S60/'Data (Layer 1)'!$AF60*100</f>
        <v>3.4002025736353794</v>
      </c>
      <c r="T60" s="195">
        <f>'Data (Layer 1)'!T60/'Data (Layer 1)'!$AF60*100</f>
        <v>7.2360153866119464E-2</v>
      </c>
      <c r="U60" s="185">
        <f>'Data (Layer 1)'!U60/'Data (Layer 1)'!$AF60*100</f>
        <v>39.230970455860728</v>
      </c>
      <c r="V60" s="194">
        <f>'Data (Layer 1)'!V60/'Data (Layer 1)'!$AF60*100</f>
        <v>0</v>
      </c>
      <c r="W60" s="188">
        <f>'Data (Layer 1)'!W60/'Data (Layer 1)'!$AF60*100</f>
        <v>0</v>
      </c>
      <c r="X60" s="188">
        <f>'Data (Layer 1)'!X60/'Data (Layer 1)'!$AF60*100</f>
        <v>0</v>
      </c>
      <c r="Y60" s="188">
        <f>'Data (Layer 1)'!Y60/'Data (Layer 1)'!$AF60*100</f>
        <v>0</v>
      </c>
      <c r="Z60" s="188">
        <f>'Data (Layer 1)'!Z60/'Data (Layer 1)'!$AF60*100</f>
        <v>0</v>
      </c>
      <c r="AA60" s="188">
        <f>'Data (Layer 1)'!AA60/'Data (Layer 1)'!$AF60*100</f>
        <v>0</v>
      </c>
      <c r="AB60" s="195">
        <f>'Data (Layer 1)'!AB60/'Data (Layer 1)'!$AF60*100</f>
        <v>-4.4440619520514028E-2</v>
      </c>
      <c r="AC60" s="185">
        <f>'Data (Layer 1)'!AC60/'Data (Layer 1)'!$AF60*100</f>
        <v>-4.4440619520514028E-2</v>
      </c>
      <c r="AD60" s="185">
        <f>'Data (Layer 1)'!AD60/'Data (Layer 1)'!$AF60*100</f>
        <v>8.6920655642936779</v>
      </c>
      <c r="AE60" s="196">
        <f>'Data (Layer 1)'!AE60/'Data (Layer 1)'!$AF60*100</f>
        <v>47.878595400633884</v>
      </c>
      <c r="AF60" s="199">
        <f>'Data (Layer 1)'!AF60/'Data (Layer 1)'!$AF60*100</f>
        <v>100</v>
      </c>
      <c r="AH60" s="17"/>
      <c r="AI60" s="17"/>
      <c r="AJ60" s="17"/>
      <c r="AK60" s="17"/>
      <c r="AL60" s="17"/>
      <c r="AM60" s="17"/>
    </row>
    <row r="61" spans="1:39" x14ac:dyDescent="0.2">
      <c r="A61" s="48" t="s">
        <v>35</v>
      </c>
      <c r="B61" s="99"/>
      <c r="C61" s="98" t="s">
        <v>164</v>
      </c>
      <c r="D61" s="200">
        <f>'Data (Layer 1)'!D61/'Data (Layer 1)'!$AF$12*100</f>
        <v>0.57994337341644842</v>
      </c>
      <c r="E61" s="201">
        <f>'Data (Layer 1)'!E61/'Data (Layer 1)'!$AF$12*100</f>
        <v>0</v>
      </c>
      <c r="F61" s="201">
        <f>'Data (Layer 1)'!F61/'Data (Layer 1)'!$AF$12*100</f>
        <v>2.1176218853126523</v>
      </c>
      <c r="G61" s="202">
        <f>'Data (Layer 1)'!G61/'Data (Layer 1)'!$AF$12*100</f>
        <v>0</v>
      </c>
      <c r="H61" s="203">
        <f>'Data (Layer 1)'!H61/'Data (Layer 1)'!$AF$12*100</f>
        <v>0</v>
      </c>
      <c r="I61" s="204">
        <f>'Data (Layer 1)'!I61/'Data (Layer 1)'!$AF$12*100</f>
        <v>0</v>
      </c>
      <c r="J61" s="204">
        <f>'Data (Layer 1)'!J61/'Data (Layer 1)'!$AF$12*100</f>
        <v>7.8617851206434066</v>
      </c>
      <c r="K61" s="204">
        <f>'Data (Layer 1)'!K61/'Data (Layer 1)'!$AF$12*100</f>
        <v>0</v>
      </c>
      <c r="L61" s="420">
        <f>'Data (Layer 1)'!L61/'Data (Layer 1)'!$AF$12*100</f>
        <v>0</v>
      </c>
      <c r="M61" s="205">
        <f>'Data (Layer 1)'!M61/'Data (Layer 1)'!$AF$12*100</f>
        <v>0</v>
      </c>
      <c r="N61" s="206">
        <f>'Data (Layer 1)'!N61/'Data (Layer 1)'!$AF$12*100</f>
        <v>7.8617851206434066</v>
      </c>
      <c r="O61" s="201">
        <f>'Data (Layer 1)'!O61/'Data (Layer 1)'!$AF$12*100</f>
        <v>0</v>
      </c>
      <c r="P61" s="207">
        <f>'Data (Layer 1)'!P61/'Data (Layer 1)'!$AF$12*100</f>
        <v>10.559350379372507</v>
      </c>
      <c r="Q61" s="208">
        <f>'Data (Layer 1)'!Q61/'Data (Layer 1)'!$AF$12*100</f>
        <v>0</v>
      </c>
      <c r="R61" s="209">
        <f>'Data (Layer 1)'!R61/'Data (Layer 1)'!$AF$12*100</f>
        <v>-1.1193313324917764</v>
      </c>
      <c r="S61" s="435">
        <f>'Data (Layer 1)'!S61/'Data (Layer 1)'!$AF$12*100</f>
        <v>-0.10643519997874057</v>
      </c>
      <c r="T61" s="210">
        <f>'Data (Layer 1)'!T61/'Data (Layer 1)'!$AF$12*100</f>
        <v>-1.3698079237569548E-2</v>
      </c>
      <c r="U61" s="211">
        <f>'Data (Layer 1)'!U61/'Data (Layer 1)'!$AF$12*100</f>
        <v>-1.2394646117080865</v>
      </c>
      <c r="V61" s="209">
        <f>'Data (Layer 1)'!V61/'Data (Layer 1)'!$AF$12*100</f>
        <v>0</v>
      </c>
      <c r="W61" s="204">
        <f>'Data (Layer 1)'!W61/'Data (Layer 1)'!$AF$12*100</f>
        <v>0</v>
      </c>
      <c r="X61" s="204">
        <f>'Data (Layer 1)'!X61/'Data (Layer 1)'!$AF$12*100</f>
        <v>0</v>
      </c>
      <c r="Y61" s="204">
        <f>'Data (Layer 1)'!Y61/'Data (Layer 1)'!$AF$12*100</f>
        <v>0</v>
      </c>
      <c r="Z61" s="204">
        <f>'Data (Layer 1)'!Z61/'Data (Layer 1)'!$AF$12*100</f>
        <v>0</v>
      </c>
      <c r="AA61" s="204">
        <f>'Data (Layer 1)'!AA61/'Data (Layer 1)'!$AF$12*100</f>
        <v>0</v>
      </c>
      <c r="AB61" s="210">
        <f>'Data (Layer 1)'!AB61/'Data (Layer 1)'!$AF$12*100</f>
        <v>1.3911071835898973E-3</v>
      </c>
      <c r="AC61" s="201">
        <f>'Data (Layer 1)'!AC61/'Data (Layer 1)'!$AF$12*100</f>
        <v>1.3911071835898973E-3</v>
      </c>
      <c r="AD61" s="201">
        <f>'Data (Layer 1)'!AD61/'Data (Layer 1)'!$AF$12*100</f>
        <v>-0.27208398026679126</v>
      </c>
      <c r="AE61" s="212">
        <f>'Data (Layer 1)'!AE61/'Data (Layer 1)'!$AF$12*100</f>
        <v>-1.510157484791288</v>
      </c>
      <c r="AF61" s="213">
        <f>'Data (Layer 1)'!AF61/'Data (Layer 1)'!$AF$12*100</f>
        <v>9.0491928945812212</v>
      </c>
      <c r="AH61" s="17"/>
      <c r="AI61" s="17"/>
      <c r="AJ61" s="17"/>
      <c r="AK61" s="17"/>
      <c r="AL61" s="17"/>
      <c r="AM61" s="17"/>
    </row>
    <row r="62" spans="1:39" s="5" customFormat="1" x14ac:dyDescent="0.2">
      <c r="A62" s="49" t="s">
        <v>26</v>
      </c>
      <c r="B62" s="100" t="s">
        <v>58</v>
      </c>
      <c r="C62" s="101" t="s">
        <v>128</v>
      </c>
      <c r="D62" s="214"/>
      <c r="E62" s="215"/>
      <c r="F62" s="215"/>
      <c r="G62" s="216"/>
      <c r="H62" s="217"/>
      <c r="I62" s="218"/>
      <c r="J62" s="218"/>
      <c r="K62" s="218"/>
      <c r="L62" s="405"/>
      <c r="M62" s="219"/>
      <c r="N62" s="220"/>
      <c r="O62" s="215"/>
      <c r="P62" s="221"/>
      <c r="Q62" s="222"/>
      <c r="R62" s="223"/>
      <c r="S62" s="436"/>
      <c r="T62" s="224"/>
      <c r="U62" s="215"/>
      <c r="V62" s="223"/>
      <c r="W62" s="218"/>
      <c r="X62" s="218"/>
      <c r="Y62" s="218"/>
      <c r="Z62" s="218"/>
      <c r="AA62" s="218"/>
      <c r="AB62" s="224"/>
      <c r="AC62" s="215"/>
      <c r="AD62" s="215"/>
      <c r="AE62" s="225"/>
      <c r="AF62" s="226"/>
      <c r="AH62" s="19"/>
      <c r="AI62" s="19"/>
      <c r="AJ62" s="19"/>
      <c r="AK62" s="19"/>
      <c r="AL62" s="19"/>
      <c r="AM62" s="19"/>
    </row>
    <row r="63" spans="1:39" s="5" customFormat="1" x14ac:dyDescent="0.2">
      <c r="A63" s="50" t="s">
        <v>59</v>
      </c>
      <c r="B63" s="100"/>
      <c r="C63" s="102" t="s">
        <v>189</v>
      </c>
      <c r="D63" s="214">
        <f>'Data (Layer 1)'!D63/'Data (Layer 1)'!$AF63*100</f>
        <v>0</v>
      </c>
      <c r="E63" s="215">
        <f>'Data (Layer 1)'!E63/'Data (Layer 1)'!$AF63*100</f>
        <v>0</v>
      </c>
      <c r="F63" s="215">
        <f>'Data (Layer 1)'!F63/'Data (Layer 1)'!$AF63*100</f>
        <v>0</v>
      </c>
      <c r="G63" s="216">
        <f>'Data (Layer 1)'!G63/'Data (Layer 1)'!$AF63*100</f>
        <v>0</v>
      </c>
      <c r="H63" s="217">
        <f>'Data (Layer 1)'!H63/'Data (Layer 1)'!$AF63*100</f>
        <v>0</v>
      </c>
      <c r="I63" s="218">
        <f>'Data (Layer 1)'!I63/'Data (Layer 1)'!$AF63*100</f>
        <v>0</v>
      </c>
      <c r="J63" s="218">
        <f>'Data (Layer 1)'!J63/'Data (Layer 1)'!$AF63*100</f>
        <v>100.00000017279287</v>
      </c>
      <c r="K63" s="218">
        <f>'Data (Layer 1)'!K63/'Data (Layer 1)'!$AF63*100</f>
        <v>0</v>
      </c>
      <c r="L63" s="421">
        <f>'Data (Layer 1)'!L63/'Data (Layer 1)'!$AF63*100</f>
        <v>0</v>
      </c>
      <c r="M63" s="219">
        <f>'Data (Layer 1)'!M63/'Data (Layer 1)'!$AF63*100</f>
        <v>0</v>
      </c>
      <c r="N63" s="220">
        <f>'Data (Layer 1)'!N63/'Data (Layer 1)'!$AF63*100</f>
        <v>100.00000017279287</v>
      </c>
      <c r="O63" s="215">
        <f>'Data (Layer 1)'!O63/'Data (Layer 1)'!$AF63*100</f>
        <v>0</v>
      </c>
      <c r="P63" s="221">
        <f>'Data (Layer 1)'!P63/'Data (Layer 1)'!$AF63*100</f>
        <v>100.00000017279287</v>
      </c>
      <c r="Q63" s="222">
        <f>'Data (Layer 1)'!Q63/'Data (Layer 1)'!$AF63*100</f>
        <v>0</v>
      </c>
      <c r="R63" s="223">
        <f>'Data (Layer 1)'!R63/'Data (Layer 1)'!$AF63*100</f>
        <v>0</v>
      </c>
      <c r="S63" s="436">
        <f>'Data (Layer 1)'!S63/'Data (Layer 1)'!$AF63*100</f>
        <v>0</v>
      </c>
      <c r="T63" s="224">
        <f>'Data (Layer 1)'!T63/'Data (Layer 1)'!$AF63*100</f>
        <v>0</v>
      </c>
      <c r="U63" s="215">
        <f>'Data (Layer 1)'!U63/'Data (Layer 1)'!$AF63*100</f>
        <v>0</v>
      </c>
      <c r="V63" s="223">
        <f>'Data (Layer 1)'!V63/'Data (Layer 1)'!$AF63*100</f>
        <v>0</v>
      </c>
      <c r="W63" s="218">
        <f>'Data (Layer 1)'!W63/'Data (Layer 1)'!$AF63*100</f>
        <v>0</v>
      </c>
      <c r="X63" s="218">
        <f>'Data (Layer 1)'!X63/'Data (Layer 1)'!$AF63*100</f>
        <v>0</v>
      </c>
      <c r="Y63" s="218">
        <f>'Data (Layer 1)'!Y63/'Data (Layer 1)'!$AF63*100</f>
        <v>0</v>
      </c>
      <c r="Z63" s="218">
        <f>'Data (Layer 1)'!Z63/'Data (Layer 1)'!$AF63*100</f>
        <v>0</v>
      </c>
      <c r="AA63" s="218">
        <f>'Data (Layer 1)'!AA63/'Data (Layer 1)'!$AF63*100</f>
        <v>0</v>
      </c>
      <c r="AB63" s="224">
        <f>'Data (Layer 1)'!AB63/'Data (Layer 1)'!$AF63*100</f>
        <v>0</v>
      </c>
      <c r="AC63" s="215">
        <f>'Data (Layer 1)'!AC63/'Data (Layer 1)'!$AF63*100</f>
        <v>0</v>
      </c>
      <c r="AD63" s="215">
        <f>'Data (Layer 1)'!AD63/'Data (Layer 1)'!$AF63*100</f>
        <v>-1.7279288646602867E-7</v>
      </c>
      <c r="AE63" s="225">
        <f>'Data (Layer 1)'!AE63/'Data (Layer 1)'!$AF63*100</f>
        <v>-1.7279288646602867E-7</v>
      </c>
      <c r="AF63" s="226">
        <f>'Data (Layer 1)'!AF63/'Data (Layer 1)'!$AF63*100</f>
        <v>100</v>
      </c>
      <c r="AH63" s="19"/>
      <c r="AI63" s="19"/>
      <c r="AJ63" s="19"/>
      <c r="AK63" s="19"/>
      <c r="AL63" s="19"/>
      <c r="AM63" s="19"/>
    </row>
    <row r="64" spans="1:39" s="5" customFormat="1" x14ac:dyDescent="0.2">
      <c r="A64" s="50" t="s">
        <v>60</v>
      </c>
      <c r="B64" s="100"/>
      <c r="C64" s="102" t="s">
        <v>190</v>
      </c>
      <c r="D64" s="214">
        <f>'Data (Layer 1)'!D64/'Data (Layer 1)'!$AF64*100</f>
        <v>0</v>
      </c>
      <c r="E64" s="215">
        <f>'Data (Layer 1)'!E64/'Data (Layer 1)'!$AF64*100</f>
        <v>0</v>
      </c>
      <c r="F64" s="215">
        <f>'Data (Layer 1)'!F64/'Data (Layer 1)'!$AF64*100</f>
        <v>0</v>
      </c>
      <c r="G64" s="216">
        <f>'Data (Layer 1)'!G64/'Data (Layer 1)'!$AF64*100</f>
        <v>0</v>
      </c>
      <c r="H64" s="217">
        <f>'Data (Layer 1)'!H64/'Data (Layer 1)'!$AF64*100</f>
        <v>0</v>
      </c>
      <c r="I64" s="218">
        <f>'Data (Layer 1)'!I64/'Data (Layer 1)'!$AF64*100</f>
        <v>0</v>
      </c>
      <c r="J64" s="218">
        <f>'Data (Layer 1)'!J64/'Data (Layer 1)'!$AF64*100</f>
        <v>40.363262395949647</v>
      </c>
      <c r="K64" s="218">
        <f>'Data (Layer 1)'!K64/'Data (Layer 1)'!$AF64*100</f>
        <v>0</v>
      </c>
      <c r="L64" s="421">
        <f>'Data (Layer 1)'!L64/'Data (Layer 1)'!$AF64*100</f>
        <v>0</v>
      </c>
      <c r="M64" s="219">
        <f>'Data (Layer 1)'!M64/'Data (Layer 1)'!$AF64*100</f>
        <v>0</v>
      </c>
      <c r="N64" s="220">
        <f>'Data (Layer 1)'!N64/'Data (Layer 1)'!$AF64*100</f>
        <v>40.363262395949647</v>
      </c>
      <c r="O64" s="215">
        <f>'Data (Layer 1)'!O64/'Data (Layer 1)'!$AF64*100</f>
        <v>0</v>
      </c>
      <c r="P64" s="221">
        <f>'Data (Layer 1)'!P64/'Data (Layer 1)'!$AF64*100</f>
        <v>40.363262395949647</v>
      </c>
      <c r="Q64" s="222">
        <f>'Data (Layer 1)'!Q64/'Data (Layer 1)'!$AF64*100</f>
        <v>0</v>
      </c>
      <c r="R64" s="223">
        <f>'Data (Layer 1)'!R64/'Data (Layer 1)'!$AF64*100</f>
        <v>46.047506749030539</v>
      </c>
      <c r="S64" s="436">
        <f>'Data (Layer 1)'!S64/'Data (Layer 1)'!$AF64*100</f>
        <v>4.2002511917784116</v>
      </c>
      <c r="T64" s="224">
        <f>'Data (Layer 1)'!T64/'Data (Layer 1)'!$AF64*100</f>
        <v>0</v>
      </c>
      <c r="U64" s="215">
        <f>'Data (Layer 1)'!U64/'Data (Layer 1)'!$AF64*100</f>
        <v>50.247757940808945</v>
      </c>
      <c r="V64" s="223">
        <f>'Data (Layer 1)'!V64/'Data (Layer 1)'!$AF64*100</f>
        <v>0</v>
      </c>
      <c r="W64" s="218">
        <f>'Data (Layer 1)'!W64/'Data (Layer 1)'!$AF64*100</f>
        <v>0</v>
      </c>
      <c r="X64" s="218">
        <f>'Data (Layer 1)'!X64/'Data (Layer 1)'!$AF64*100</f>
        <v>0</v>
      </c>
      <c r="Y64" s="218">
        <f>'Data (Layer 1)'!Y64/'Data (Layer 1)'!$AF64*100</f>
        <v>0</v>
      </c>
      <c r="Z64" s="218">
        <f>'Data (Layer 1)'!Z64/'Data (Layer 1)'!$AF64*100</f>
        <v>0</v>
      </c>
      <c r="AA64" s="218">
        <f>'Data (Layer 1)'!AA64/'Data (Layer 1)'!$AF64*100</f>
        <v>0</v>
      </c>
      <c r="AB64" s="224">
        <f>'Data (Layer 1)'!AB64/'Data (Layer 1)'!$AF64*100</f>
        <v>0</v>
      </c>
      <c r="AC64" s="215">
        <f>'Data (Layer 1)'!AC64/'Data (Layer 1)'!$AF64*100</f>
        <v>0</v>
      </c>
      <c r="AD64" s="215">
        <f>'Data (Layer 1)'!AD64/'Data (Layer 1)'!$AF64*100</f>
        <v>9.3889796632414217</v>
      </c>
      <c r="AE64" s="225">
        <f>'Data (Layer 1)'!AE64/'Data (Layer 1)'!$AF64*100</f>
        <v>59.63673760405036</v>
      </c>
      <c r="AF64" s="226">
        <f>'Data (Layer 1)'!AF64/'Data (Layer 1)'!$AF64*100</f>
        <v>100</v>
      </c>
      <c r="AH64" s="19"/>
      <c r="AI64" s="19"/>
      <c r="AJ64" s="19"/>
      <c r="AK64" s="19"/>
      <c r="AL64" s="19"/>
      <c r="AM64" s="19"/>
    </row>
    <row r="65" spans="1:39" s="5" customFormat="1" x14ac:dyDescent="0.2">
      <c r="A65" s="50" t="s">
        <v>61</v>
      </c>
      <c r="B65" s="100"/>
      <c r="C65" s="102" t="s">
        <v>164</v>
      </c>
      <c r="D65" s="227">
        <f>'Data (Layer 1)'!D65/'Data (Layer 1)'!$AF$12*100</f>
        <v>0</v>
      </c>
      <c r="E65" s="228">
        <f>'Data (Layer 1)'!E65/'Data (Layer 1)'!$AF$12*100</f>
        <v>0</v>
      </c>
      <c r="F65" s="228">
        <f>'Data (Layer 1)'!F65/'Data (Layer 1)'!$AF$12*100</f>
        <v>0</v>
      </c>
      <c r="G65" s="229">
        <f>'Data (Layer 1)'!G65/'Data (Layer 1)'!$AF$12*100</f>
        <v>0</v>
      </c>
      <c r="H65" s="230">
        <f>'Data (Layer 1)'!H65/'Data (Layer 1)'!$AF$12*100</f>
        <v>0</v>
      </c>
      <c r="I65" s="231">
        <f>'Data (Layer 1)'!I65/'Data (Layer 1)'!$AF$12*100</f>
        <v>0</v>
      </c>
      <c r="J65" s="231">
        <f>'Data (Layer 1)'!J65/'Data (Layer 1)'!$AF$12*100</f>
        <v>6.5210463222086119</v>
      </c>
      <c r="K65" s="231">
        <f>'Data (Layer 1)'!K65/'Data (Layer 1)'!$AF$12*100</f>
        <v>0</v>
      </c>
      <c r="L65" s="422">
        <f>'Data (Layer 1)'!L65/'Data (Layer 1)'!$AF$12*100</f>
        <v>0</v>
      </c>
      <c r="M65" s="232">
        <f>'Data (Layer 1)'!M65/'Data (Layer 1)'!$AF$12*100</f>
        <v>0</v>
      </c>
      <c r="N65" s="233">
        <f>'Data (Layer 1)'!N65/'Data (Layer 1)'!$AF$12*100</f>
        <v>6.5210463222086119</v>
      </c>
      <c r="O65" s="228">
        <f>'Data (Layer 1)'!O65/'Data (Layer 1)'!$AF$12*100</f>
        <v>0</v>
      </c>
      <c r="P65" s="234">
        <f>'Data (Layer 1)'!P65/'Data (Layer 1)'!$AF$12*100</f>
        <v>6.5210463222086119</v>
      </c>
      <c r="Q65" s="235">
        <f>'Data (Layer 1)'!Q65/'Data (Layer 1)'!$AF$12*100</f>
        <v>0</v>
      </c>
      <c r="R65" s="236">
        <f>'Data (Layer 1)'!R65/'Data (Layer 1)'!$AF$12*100</f>
        <v>-1.0433803714054901</v>
      </c>
      <c r="S65" s="437">
        <f>'Data (Layer 1)'!S65/'Data (Layer 1)'!$AF$12*100</f>
        <v>-9.5172571934448502E-2</v>
      </c>
      <c r="T65" s="237">
        <f>'Data (Layer 1)'!T65/'Data (Layer 1)'!$AF$12*100</f>
        <v>0</v>
      </c>
      <c r="U65" s="238">
        <f>'Data (Layer 1)'!U65/'Data (Layer 1)'!$AF$12*100</f>
        <v>-1.1385529433399386</v>
      </c>
      <c r="V65" s="236">
        <f>'Data (Layer 1)'!V65/'Data (Layer 1)'!$AF$12*100</f>
        <v>0</v>
      </c>
      <c r="W65" s="231">
        <f>'Data (Layer 1)'!W65/'Data (Layer 1)'!$AF$12*100</f>
        <v>0</v>
      </c>
      <c r="X65" s="231">
        <f>'Data (Layer 1)'!X65/'Data (Layer 1)'!$AF$12*100</f>
        <v>0</v>
      </c>
      <c r="Y65" s="231">
        <f>'Data (Layer 1)'!Y65/'Data (Layer 1)'!$AF$12*100</f>
        <v>0</v>
      </c>
      <c r="Z65" s="231">
        <f>'Data (Layer 1)'!Z65/'Data (Layer 1)'!$AF$12*100</f>
        <v>0</v>
      </c>
      <c r="AA65" s="231">
        <f>'Data (Layer 1)'!AA65/'Data (Layer 1)'!$AF$12*100</f>
        <v>0</v>
      </c>
      <c r="AB65" s="237">
        <f>'Data (Layer 1)'!AB65/'Data (Layer 1)'!$AF$12*100</f>
        <v>0</v>
      </c>
      <c r="AC65" s="228">
        <f>'Data (Layer 1)'!AC65/'Data (Layer 1)'!$AF$12*100</f>
        <v>0</v>
      </c>
      <c r="AD65" s="228">
        <f>'Data (Layer 1)'!AD65/'Data (Layer 1)'!$AF$12*100</f>
        <v>-0.21274284692920911</v>
      </c>
      <c r="AE65" s="239">
        <f>'Data (Layer 1)'!AE65/'Data (Layer 1)'!$AF$12*100</f>
        <v>-1.3512957902691478</v>
      </c>
      <c r="AF65" s="240">
        <f>'Data (Layer 1)'!AF65/'Data (Layer 1)'!$AF$12*100</f>
        <v>5.1697505319394645</v>
      </c>
      <c r="AH65" s="19"/>
      <c r="AI65" s="19"/>
      <c r="AJ65" s="19"/>
      <c r="AK65" s="19"/>
      <c r="AL65" s="19"/>
      <c r="AM65" s="19"/>
    </row>
    <row r="66" spans="1:39" x14ac:dyDescent="0.2">
      <c r="A66" s="40" t="s">
        <v>26</v>
      </c>
      <c r="B66" s="99" t="s">
        <v>62</v>
      </c>
      <c r="C66" s="98" t="s">
        <v>63</v>
      </c>
      <c r="D66" s="184"/>
      <c r="E66" s="185"/>
      <c r="F66" s="185"/>
      <c r="G66" s="186"/>
      <c r="H66" s="187"/>
      <c r="I66" s="188"/>
      <c r="J66" s="188"/>
      <c r="K66" s="188"/>
      <c r="L66" s="403"/>
      <c r="M66" s="189"/>
      <c r="N66" s="151"/>
      <c r="O66" s="185"/>
      <c r="P66" s="156"/>
      <c r="Q66" s="198"/>
      <c r="R66" s="194"/>
      <c r="S66" s="434"/>
      <c r="T66" s="195"/>
      <c r="U66" s="185"/>
      <c r="V66" s="194"/>
      <c r="W66" s="188"/>
      <c r="X66" s="188"/>
      <c r="Y66" s="188"/>
      <c r="Z66" s="188"/>
      <c r="AA66" s="188"/>
      <c r="AB66" s="195"/>
      <c r="AC66" s="185"/>
      <c r="AD66" s="185"/>
      <c r="AE66" s="196"/>
      <c r="AF66" s="199"/>
      <c r="AH66" s="17"/>
      <c r="AI66" s="17"/>
      <c r="AJ66" s="17"/>
      <c r="AK66" s="17"/>
      <c r="AL66" s="17"/>
      <c r="AM66" s="17"/>
    </row>
    <row r="67" spans="1:39" x14ac:dyDescent="0.2">
      <c r="A67" s="48" t="s">
        <v>33</v>
      </c>
      <c r="B67" s="99"/>
      <c r="C67" s="98" t="s">
        <v>191</v>
      </c>
      <c r="D67" s="184">
        <f>'Data (Layer 1)'!D67/'Data (Layer 1)'!$AF67*100</f>
        <v>81.428640056113593</v>
      </c>
      <c r="E67" s="185">
        <f>'Data (Layer 1)'!E67/'Data (Layer 1)'!$AF67*100</f>
        <v>1.2669465151040786</v>
      </c>
      <c r="F67" s="185">
        <f>'Data (Layer 1)'!F67/'Data (Layer 1)'!$AF67*100</f>
        <v>0</v>
      </c>
      <c r="G67" s="186">
        <f>'Data (Layer 1)'!G67/'Data (Layer 1)'!$AF67*100</f>
        <v>0</v>
      </c>
      <c r="H67" s="187">
        <f>'Data (Layer 1)'!H67/'Data (Layer 1)'!$AF67*100</f>
        <v>0</v>
      </c>
      <c r="I67" s="188">
        <f>'Data (Layer 1)'!I67/'Data (Layer 1)'!$AF67*100</f>
        <v>0.2972672862728587</v>
      </c>
      <c r="J67" s="188">
        <f>'Data (Layer 1)'!J67/'Data (Layer 1)'!$AF67*100</f>
        <v>0</v>
      </c>
      <c r="K67" s="188">
        <f>'Data (Layer 1)'!K67/'Data (Layer 1)'!$AF67*100</f>
        <v>0</v>
      </c>
      <c r="L67" s="419">
        <f>'Data (Layer 1)'!L67/'Data (Layer 1)'!$AF67*100</f>
        <v>0</v>
      </c>
      <c r="M67" s="189">
        <f>'Data (Layer 1)'!M67/'Data (Layer 1)'!$AF67*100</f>
        <v>0</v>
      </c>
      <c r="N67" s="151">
        <f>'Data (Layer 1)'!N67/'Data (Layer 1)'!$AF67*100</f>
        <v>0.2972672862728587</v>
      </c>
      <c r="O67" s="185">
        <f>'Data (Layer 1)'!O67/'Data (Layer 1)'!$AF67*100</f>
        <v>0</v>
      </c>
      <c r="P67" s="156">
        <f>'Data (Layer 1)'!P67/'Data (Layer 1)'!$AF67*100</f>
        <v>82.99285385749053</v>
      </c>
      <c r="Q67" s="198">
        <f>'Data (Layer 1)'!Q67/'Data (Layer 1)'!$AF67*100</f>
        <v>0</v>
      </c>
      <c r="R67" s="194">
        <f>'Data (Layer 1)'!R67/'Data (Layer 1)'!$AF67*100</f>
        <v>0</v>
      </c>
      <c r="S67" s="434">
        <f>'Data (Layer 1)'!S67/'Data (Layer 1)'!$AF67*100</f>
        <v>0</v>
      </c>
      <c r="T67" s="195">
        <f>'Data (Layer 1)'!T67/'Data (Layer 1)'!$AF67*100</f>
        <v>-0.56411067957226479</v>
      </c>
      <c r="U67" s="185">
        <f>'Data (Layer 1)'!U67/'Data (Layer 1)'!$AF67*100</f>
        <v>-0.56411067957226479</v>
      </c>
      <c r="V67" s="194">
        <f>'Data (Layer 1)'!V67/'Data (Layer 1)'!$AF67*100</f>
        <v>0</v>
      </c>
      <c r="W67" s="188">
        <f>'Data (Layer 1)'!W67/'Data (Layer 1)'!$AF67*100</f>
        <v>0</v>
      </c>
      <c r="X67" s="188">
        <f>'Data (Layer 1)'!X67/'Data (Layer 1)'!$AF67*100</f>
        <v>0</v>
      </c>
      <c r="Y67" s="188">
        <f>'Data (Layer 1)'!Y67/'Data (Layer 1)'!$AF67*100</f>
        <v>0</v>
      </c>
      <c r="Z67" s="188">
        <f>'Data (Layer 1)'!Z67/'Data (Layer 1)'!$AF67*100</f>
        <v>0</v>
      </c>
      <c r="AA67" s="188">
        <f>'Data (Layer 1)'!AA67/'Data (Layer 1)'!$AF67*100</f>
        <v>17.535446068259024</v>
      </c>
      <c r="AB67" s="195">
        <f>'Data (Layer 1)'!AB67/'Data (Layer 1)'!$AF67*100</f>
        <v>0</v>
      </c>
      <c r="AC67" s="185">
        <f>'Data (Layer 1)'!AC67/'Data (Layer 1)'!$AF67*100</f>
        <v>17.535446068259024</v>
      </c>
      <c r="AD67" s="185">
        <f>'Data (Layer 1)'!AD67/'Data (Layer 1)'!$AF67*100</f>
        <v>3.5810753822718151E-2</v>
      </c>
      <c r="AE67" s="196">
        <f>'Data (Layer 1)'!AE67/'Data (Layer 1)'!$AF67*100</f>
        <v>17.007146142509473</v>
      </c>
      <c r="AF67" s="199">
        <f>'Data (Layer 1)'!AF67/'Data (Layer 1)'!$AF67*100</f>
        <v>100</v>
      </c>
      <c r="AH67" s="17"/>
      <c r="AI67" s="17"/>
      <c r="AJ67" s="17"/>
      <c r="AK67" s="17"/>
      <c r="AL67" s="17"/>
      <c r="AM67" s="17"/>
    </row>
    <row r="68" spans="1:39" x14ac:dyDescent="0.2">
      <c r="A68" s="48" t="s">
        <v>34</v>
      </c>
      <c r="B68" s="99"/>
      <c r="C68" s="98" t="s">
        <v>192</v>
      </c>
      <c r="D68" s="184">
        <f>'Data (Layer 1)'!D68/'Data (Layer 1)'!$AF68*100</f>
        <v>93.538748436951849</v>
      </c>
      <c r="E68" s="185">
        <f>'Data (Layer 1)'!E68/'Data (Layer 1)'!$AF68*100</f>
        <v>0.89254946448666317</v>
      </c>
      <c r="F68" s="185">
        <f>'Data (Layer 1)'!F68/'Data (Layer 1)'!$AF68*100</f>
        <v>0</v>
      </c>
      <c r="G68" s="186">
        <f>'Data (Layer 1)'!G68/'Data (Layer 1)'!$AF68*100</f>
        <v>0</v>
      </c>
      <c r="H68" s="187">
        <f>'Data (Layer 1)'!H68/'Data (Layer 1)'!$AF68*100</f>
        <v>0</v>
      </c>
      <c r="I68" s="188">
        <f>'Data (Layer 1)'!I68/'Data (Layer 1)'!$AF68*100</f>
        <v>0</v>
      </c>
      <c r="J68" s="188">
        <f>'Data (Layer 1)'!J68/'Data (Layer 1)'!$AF68*100</f>
        <v>0</v>
      </c>
      <c r="K68" s="188">
        <f>'Data (Layer 1)'!K68/'Data (Layer 1)'!$AF68*100</f>
        <v>0</v>
      </c>
      <c r="L68" s="419">
        <f>'Data (Layer 1)'!L68/'Data (Layer 1)'!$AF68*100</f>
        <v>0</v>
      </c>
      <c r="M68" s="189">
        <f>'Data (Layer 1)'!M68/'Data (Layer 1)'!$AF68*100</f>
        <v>0</v>
      </c>
      <c r="N68" s="151">
        <f>'Data (Layer 1)'!N68/'Data (Layer 1)'!$AF68*100</f>
        <v>0</v>
      </c>
      <c r="O68" s="185">
        <f>'Data (Layer 1)'!O68/'Data (Layer 1)'!$AF68*100</f>
        <v>0</v>
      </c>
      <c r="P68" s="156">
        <f>'Data (Layer 1)'!P68/'Data (Layer 1)'!$AF68*100</f>
        <v>94.431297901438512</v>
      </c>
      <c r="Q68" s="198">
        <f>'Data (Layer 1)'!Q68/'Data (Layer 1)'!$AF68*100</f>
        <v>0</v>
      </c>
      <c r="R68" s="194">
        <f>'Data (Layer 1)'!R68/'Data (Layer 1)'!$AF68*100</f>
        <v>5.1356545929938342</v>
      </c>
      <c r="S68" s="434">
        <f>'Data (Layer 1)'!S68/'Data (Layer 1)'!$AF68*100</f>
        <v>1.1140903008669112</v>
      </c>
      <c r="T68" s="195">
        <f>'Data (Layer 1)'!T68/'Data (Layer 1)'!$AF68*100</f>
        <v>-0.12459651069537531</v>
      </c>
      <c r="U68" s="185">
        <f>'Data (Layer 1)'!U68/'Data (Layer 1)'!$AF68*100</f>
        <v>6.125148383165369</v>
      </c>
      <c r="V68" s="194">
        <f>'Data (Layer 1)'!V68/'Data (Layer 1)'!$AF68*100</f>
        <v>0</v>
      </c>
      <c r="W68" s="188">
        <f>'Data (Layer 1)'!W68/'Data (Layer 1)'!$AF68*100</f>
        <v>0</v>
      </c>
      <c r="X68" s="188">
        <f>'Data (Layer 1)'!X68/'Data (Layer 1)'!$AF68*100</f>
        <v>0</v>
      </c>
      <c r="Y68" s="188">
        <f>'Data (Layer 1)'!Y68/'Data (Layer 1)'!$AF68*100</f>
        <v>0</v>
      </c>
      <c r="Z68" s="188">
        <f>'Data (Layer 1)'!Z68/'Data (Layer 1)'!$AF68*100</f>
        <v>0</v>
      </c>
      <c r="AA68" s="188">
        <f>'Data (Layer 1)'!AA68/'Data (Layer 1)'!$AF68*100</f>
        <v>0</v>
      </c>
      <c r="AB68" s="195">
        <f>'Data (Layer 1)'!AB68/'Data (Layer 1)'!$AF68*100</f>
        <v>-0.19320440194792818</v>
      </c>
      <c r="AC68" s="185">
        <f>'Data (Layer 1)'!AC68/'Data (Layer 1)'!$AF68*100</f>
        <v>-0.19320440194792818</v>
      </c>
      <c r="AD68" s="185">
        <f>'Data (Layer 1)'!AD68/'Data (Layer 1)'!$AF68*100</f>
        <v>-0.36324188265594942</v>
      </c>
      <c r="AE68" s="196">
        <f>'Data (Layer 1)'!AE68/'Data (Layer 1)'!$AF68*100</f>
        <v>5.5687020985614923</v>
      </c>
      <c r="AF68" s="199">
        <f>'Data (Layer 1)'!AF68/'Data (Layer 1)'!$AF68*100</f>
        <v>100</v>
      </c>
      <c r="AH68" s="17"/>
      <c r="AI68" s="17"/>
      <c r="AJ68" s="17"/>
      <c r="AK68" s="17"/>
      <c r="AL68" s="17"/>
      <c r="AM68" s="17"/>
    </row>
    <row r="69" spans="1:39" x14ac:dyDescent="0.2">
      <c r="A69" s="48" t="s">
        <v>35</v>
      </c>
      <c r="B69" s="99"/>
      <c r="C69" s="98" t="s">
        <v>164</v>
      </c>
      <c r="D69" s="200">
        <f>'Data (Layer 1)'!D69/'Data (Layer 1)'!$AF$12*100</f>
        <v>6.5867341675116347</v>
      </c>
      <c r="E69" s="201">
        <f>'Data (Layer 1)'!E69/'Data (Layer 1)'!$AF$12*100</f>
        <v>0.13158973898192547</v>
      </c>
      <c r="F69" s="201">
        <f>'Data (Layer 1)'!F69/'Data (Layer 1)'!$AF$12*100</f>
        <v>0</v>
      </c>
      <c r="G69" s="202">
        <f>'Data (Layer 1)'!G69/'Data (Layer 1)'!$AF$12*100</f>
        <v>0</v>
      </c>
      <c r="H69" s="203">
        <f>'Data (Layer 1)'!H69/'Data (Layer 1)'!$AF$12*100</f>
        <v>0</v>
      </c>
      <c r="I69" s="204">
        <f>'Data (Layer 1)'!I69/'Data (Layer 1)'!$AF$12*100</f>
        <v>4.1705784714265857E-2</v>
      </c>
      <c r="J69" s="204">
        <f>'Data (Layer 1)'!J69/'Data (Layer 1)'!$AF$12*100</f>
        <v>0</v>
      </c>
      <c r="K69" s="204">
        <f>'Data (Layer 1)'!K69/'Data (Layer 1)'!$AF$12*100</f>
        <v>0</v>
      </c>
      <c r="L69" s="420">
        <f>'Data (Layer 1)'!L69/'Data (Layer 1)'!$AF$12*100</f>
        <v>0</v>
      </c>
      <c r="M69" s="205">
        <f>'Data (Layer 1)'!M69/'Data (Layer 1)'!$AF$12*100</f>
        <v>0</v>
      </c>
      <c r="N69" s="206">
        <f>'Data (Layer 1)'!N69/'Data (Layer 1)'!$AF$12*100</f>
        <v>4.1705784714265857E-2</v>
      </c>
      <c r="O69" s="201">
        <f>'Data (Layer 1)'!O69/'Data (Layer 1)'!$AF$12*100</f>
        <v>0</v>
      </c>
      <c r="P69" s="207">
        <f>'Data (Layer 1)'!P69/'Data (Layer 1)'!$AF$12*100</f>
        <v>6.7600296912078264</v>
      </c>
      <c r="Q69" s="208">
        <f>'Data (Layer 1)'!Q69/'Data (Layer 1)'!$AF$12*100</f>
        <v>0</v>
      </c>
      <c r="R69" s="209">
        <f>'Data (Layer 1)'!R69/'Data (Layer 1)'!$AF$12*100</f>
        <v>-0.26559719955787259</v>
      </c>
      <c r="S69" s="435">
        <f>'Data (Layer 1)'!S69/'Data (Layer 1)'!$AF$12*100</f>
        <v>-5.7616659883729576E-2</v>
      </c>
      <c r="T69" s="210">
        <f>'Data (Layer 1)'!T69/'Data (Layer 1)'!$AF$12*100</f>
        <v>-7.2699506645501649E-2</v>
      </c>
      <c r="U69" s="211">
        <f>'Data (Layer 1)'!U69/'Data (Layer 1)'!$AF$12*100</f>
        <v>-0.39591336608710376</v>
      </c>
      <c r="V69" s="209">
        <f>'Data (Layer 1)'!V69/'Data (Layer 1)'!$AF$12*100</f>
        <v>0</v>
      </c>
      <c r="W69" s="204">
        <f>'Data (Layer 1)'!W69/'Data (Layer 1)'!$AF$12*100</f>
        <v>0</v>
      </c>
      <c r="X69" s="204">
        <f>'Data (Layer 1)'!X69/'Data (Layer 1)'!$AF$12*100</f>
        <v>0</v>
      </c>
      <c r="Y69" s="204">
        <f>'Data (Layer 1)'!Y69/'Data (Layer 1)'!$AF$12*100</f>
        <v>0</v>
      </c>
      <c r="Z69" s="204">
        <f>'Data (Layer 1)'!Z69/'Data (Layer 1)'!$AF$12*100</f>
        <v>0</v>
      </c>
      <c r="AA69" s="204">
        <f>'Data (Layer 1)'!AA69/'Data (Layer 1)'!$AF$12*100</f>
        <v>2.4601749750564559</v>
      </c>
      <c r="AB69" s="210">
        <f>'Data (Layer 1)'!AB69/'Data (Layer 1)'!$AF$12*100</f>
        <v>9.9918223023853052E-3</v>
      </c>
      <c r="AC69" s="201">
        <f>'Data (Layer 1)'!AC69/'Data (Layer 1)'!$AF$12*100</f>
        <v>2.4701667973588406</v>
      </c>
      <c r="AD69" s="201">
        <f>'Data (Layer 1)'!AD69/'Data (Layer 1)'!$AF$12*100</f>
        <v>2.3809687012444108E-2</v>
      </c>
      <c r="AE69" s="212">
        <f>'Data (Layer 1)'!AE69/'Data (Layer 1)'!$AF$12*100</f>
        <v>2.0980631182841813</v>
      </c>
      <c r="AF69" s="213">
        <f>'Data (Layer 1)'!AF69/'Data (Layer 1)'!$AF$12*100</f>
        <v>8.8580928094920086</v>
      </c>
      <c r="AH69" s="17"/>
      <c r="AI69" s="17"/>
      <c r="AJ69" s="17"/>
      <c r="AK69" s="17"/>
      <c r="AL69" s="17"/>
      <c r="AM69" s="17"/>
    </row>
    <row r="70" spans="1:39" x14ac:dyDescent="0.2">
      <c r="A70" s="40" t="s">
        <v>26</v>
      </c>
      <c r="B70" s="99" t="s">
        <v>64</v>
      </c>
      <c r="C70" s="98" t="s">
        <v>65</v>
      </c>
      <c r="D70" s="184"/>
      <c r="E70" s="185"/>
      <c r="F70" s="185"/>
      <c r="G70" s="186"/>
      <c r="H70" s="187"/>
      <c r="I70" s="188"/>
      <c r="J70" s="188"/>
      <c r="K70" s="188"/>
      <c r="L70" s="403"/>
      <c r="M70" s="189"/>
      <c r="N70" s="151"/>
      <c r="O70" s="185"/>
      <c r="P70" s="156"/>
      <c r="Q70" s="198"/>
      <c r="R70" s="194"/>
      <c r="S70" s="434"/>
      <c r="T70" s="195"/>
      <c r="U70" s="185"/>
      <c r="V70" s="194"/>
      <c r="W70" s="188"/>
      <c r="X70" s="188"/>
      <c r="Y70" s="188"/>
      <c r="Z70" s="188"/>
      <c r="AA70" s="188"/>
      <c r="AB70" s="195"/>
      <c r="AC70" s="185"/>
      <c r="AD70" s="185"/>
      <c r="AE70" s="196"/>
      <c r="AF70" s="199"/>
      <c r="AH70" s="17"/>
      <c r="AI70" s="17"/>
      <c r="AJ70" s="17"/>
      <c r="AK70" s="17"/>
      <c r="AL70" s="17"/>
      <c r="AM70" s="17"/>
    </row>
    <row r="71" spans="1:39" x14ac:dyDescent="0.2">
      <c r="A71" s="48" t="s">
        <v>33</v>
      </c>
      <c r="B71" s="99"/>
      <c r="C71" s="98" t="s">
        <v>193</v>
      </c>
      <c r="D71" s="184">
        <f>'Data (Layer 1)'!D71/'Data (Layer 1)'!$AF71*100</f>
        <v>94.22976186255957</v>
      </c>
      <c r="E71" s="185">
        <f>'Data (Layer 1)'!E71/'Data (Layer 1)'!$AF71*100</f>
        <v>0</v>
      </c>
      <c r="F71" s="185">
        <f>'Data (Layer 1)'!F71/'Data (Layer 1)'!$AF71*100</f>
        <v>0</v>
      </c>
      <c r="G71" s="186">
        <f>'Data (Layer 1)'!G71/'Data (Layer 1)'!$AF71*100</f>
        <v>0</v>
      </c>
      <c r="H71" s="187">
        <f>'Data (Layer 1)'!H71/'Data (Layer 1)'!$AF71*100</f>
        <v>0</v>
      </c>
      <c r="I71" s="188">
        <f>'Data (Layer 1)'!I71/'Data (Layer 1)'!$AF71*100</f>
        <v>0</v>
      </c>
      <c r="J71" s="188">
        <f>'Data (Layer 1)'!J71/'Data (Layer 1)'!$AF71*100</f>
        <v>0</v>
      </c>
      <c r="K71" s="188">
        <f>'Data (Layer 1)'!K71/'Data (Layer 1)'!$AF71*100</f>
        <v>0</v>
      </c>
      <c r="L71" s="419">
        <f>'Data (Layer 1)'!L71/'Data (Layer 1)'!$AF71*100</f>
        <v>0</v>
      </c>
      <c r="M71" s="189">
        <f>'Data (Layer 1)'!M71/'Data (Layer 1)'!$AF71*100</f>
        <v>0</v>
      </c>
      <c r="N71" s="151">
        <f>'Data (Layer 1)'!N71/'Data (Layer 1)'!$AF71*100</f>
        <v>0</v>
      </c>
      <c r="O71" s="185">
        <f>'Data (Layer 1)'!O71/'Data (Layer 1)'!$AF71*100</f>
        <v>0</v>
      </c>
      <c r="P71" s="156">
        <f>'Data (Layer 1)'!P71/'Data (Layer 1)'!$AF71*100</f>
        <v>94.22976186255957</v>
      </c>
      <c r="Q71" s="198">
        <f>'Data (Layer 1)'!Q71/'Data (Layer 1)'!$AF71*100</f>
        <v>0</v>
      </c>
      <c r="R71" s="194">
        <f>'Data (Layer 1)'!R71/'Data (Layer 1)'!$AF71*100</f>
        <v>0</v>
      </c>
      <c r="S71" s="434">
        <f>'Data (Layer 1)'!S71/'Data (Layer 1)'!$AF71*100</f>
        <v>0</v>
      </c>
      <c r="T71" s="195">
        <f>'Data (Layer 1)'!T71/'Data (Layer 1)'!$AF71*100</f>
        <v>-0.97278169252810831</v>
      </c>
      <c r="U71" s="185">
        <f>'Data (Layer 1)'!U71/'Data (Layer 1)'!$AF71*100</f>
        <v>-0.97278169252810831</v>
      </c>
      <c r="V71" s="194">
        <f>'Data (Layer 1)'!V71/'Data (Layer 1)'!$AF71*100</f>
        <v>0</v>
      </c>
      <c r="W71" s="188">
        <f>'Data (Layer 1)'!W71/'Data (Layer 1)'!$AF71*100</f>
        <v>0</v>
      </c>
      <c r="X71" s="188">
        <f>'Data (Layer 1)'!X71/'Data (Layer 1)'!$AF71*100</f>
        <v>0</v>
      </c>
      <c r="Y71" s="188">
        <f>'Data (Layer 1)'!Y71/'Data (Layer 1)'!$AF71*100</f>
        <v>0</v>
      </c>
      <c r="Z71" s="188">
        <f>'Data (Layer 1)'!Z71/'Data (Layer 1)'!$AF71*100</f>
        <v>0</v>
      </c>
      <c r="AA71" s="188">
        <f>'Data (Layer 1)'!AA71/'Data (Layer 1)'!$AF71*100</f>
        <v>0.29208066922073617</v>
      </c>
      <c r="AB71" s="195">
        <f>'Data (Layer 1)'!AB71/'Data (Layer 1)'!$AF71*100</f>
        <v>6.450938911365796</v>
      </c>
      <c r="AC71" s="185">
        <f>'Data (Layer 1)'!AC71/'Data (Layer 1)'!$AF71*100</f>
        <v>6.7430195805865321</v>
      </c>
      <c r="AD71" s="185">
        <f>'Data (Layer 1)'!AD71/'Data (Layer 1)'!$AF71*100</f>
        <v>2.4938201611698688E-7</v>
      </c>
      <c r="AE71" s="196">
        <f>'Data (Layer 1)'!AE71/'Data (Layer 1)'!$AF71*100</f>
        <v>5.7702381374404403</v>
      </c>
      <c r="AF71" s="199">
        <f>'Data (Layer 1)'!AF71/'Data (Layer 1)'!$AF71*100</f>
        <v>100</v>
      </c>
      <c r="AH71" s="17"/>
      <c r="AI71" s="17"/>
      <c r="AJ71" s="17"/>
      <c r="AK71" s="17"/>
      <c r="AL71" s="17"/>
      <c r="AM71" s="17"/>
    </row>
    <row r="72" spans="1:39" x14ac:dyDescent="0.2">
      <c r="A72" s="48" t="s">
        <v>34</v>
      </c>
      <c r="B72" s="99"/>
      <c r="C72" s="98" t="s">
        <v>194</v>
      </c>
      <c r="D72" s="184">
        <f>'Data (Layer 1)'!D72/'Data (Layer 1)'!$AF72*100</f>
        <v>95.525645233126284</v>
      </c>
      <c r="E72" s="185">
        <f>'Data (Layer 1)'!E72/'Data (Layer 1)'!$AF72*100</f>
        <v>0</v>
      </c>
      <c r="F72" s="185">
        <f>'Data (Layer 1)'!F72/'Data (Layer 1)'!$AF72*100</f>
        <v>0</v>
      </c>
      <c r="G72" s="186">
        <f>'Data (Layer 1)'!G72/'Data (Layer 1)'!$AF72*100</f>
        <v>0</v>
      </c>
      <c r="H72" s="187">
        <f>'Data (Layer 1)'!H72/'Data (Layer 1)'!$AF72*100</f>
        <v>0</v>
      </c>
      <c r="I72" s="188">
        <f>'Data (Layer 1)'!I72/'Data (Layer 1)'!$AF72*100</f>
        <v>0</v>
      </c>
      <c r="J72" s="188">
        <f>'Data (Layer 1)'!J72/'Data (Layer 1)'!$AF72*100</f>
        <v>0</v>
      </c>
      <c r="K72" s="188">
        <f>'Data (Layer 1)'!K72/'Data (Layer 1)'!$AF72*100</f>
        <v>0</v>
      </c>
      <c r="L72" s="419">
        <f>'Data (Layer 1)'!L72/'Data (Layer 1)'!$AF72*100</f>
        <v>0</v>
      </c>
      <c r="M72" s="189">
        <f>'Data (Layer 1)'!M72/'Data (Layer 1)'!$AF72*100</f>
        <v>0</v>
      </c>
      <c r="N72" s="151">
        <f>'Data (Layer 1)'!N72/'Data (Layer 1)'!$AF72*100</f>
        <v>0</v>
      </c>
      <c r="O72" s="185">
        <f>'Data (Layer 1)'!O72/'Data (Layer 1)'!$AF72*100</f>
        <v>0</v>
      </c>
      <c r="P72" s="156">
        <f>'Data (Layer 1)'!P72/'Data (Layer 1)'!$AF72*100</f>
        <v>95.525645233126284</v>
      </c>
      <c r="Q72" s="198">
        <f>'Data (Layer 1)'!Q72/'Data (Layer 1)'!$AF72*100</f>
        <v>0</v>
      </c>
      <c r="R72" s="194">
        <f>'Data (Layer 1)'!R72/'Data (Layer 1)'!$AF72*100</f>
        <v>5.9235549824431857</v>
      </c>
      <c r="S72" s="434">
        <f>'Data (Layer 1)'!S72/'Data (Layer 1)'!$AF72*100</f>
        <v>3.7941790097010175</v>
      </c>
      <c r="T72" s="195">
        <f>'Data (Layer 1)'!T72/'Data (Layer 1)'!$AF72*100</f>
        <v>-1.0255358866495725</v>
      </c>
      <c r="U72" s="185">
        <f>'Data (Layer 1)'!U72/'Data (Layer 1)'!$AF72*100</f>
        <v>8.6921981054946311</v>
      </c>
      <c r="V72" s="194">
        <f>'Data (Layer 1)'!V72/'Data (Layer 1)'!$AF72*100</f>
        <v>0</v>
      </c>
      <c r="W72" s="188">
        <f>'Data (Layer 1)'!W72/'Data (Layer 1)'!$AF72*100</f>
        <v>0</v>
      </c>
      <c r="X72" s="188">
        <f>'Data (Layer 1)'!X72/'Data (Layer 1)'!$AF72*100</f>
        <v>0</v>
      </c>
      <c r="Y72" s="188">
        <f>'Data (Layer 1)'!Y72/'Data (Layer 1)'!$AF72*100</f>
        <v>0</v>
      </c>
      <c r="Z72" s="188">
        <f>'Data (Layer 1)'!Z72/'Data (Layer 1)'!$AF72*100</f>
        <v>0</v>
      </c>
      <c r="AA72" s="188">
        <f>'Data (Layer 1)'!AA72/'Data (Layer 1)'!$AF72*100</f>
        <v>0</v>
      </c>
      <c r="AB72" s="195">
        <f>'Data (Layer 1)'!AB72/'Data (Layer 1)'!$AF72*100</f>
        <v>-1.1966670784525755</v>
      </c>
      <c r="AC72" s="185">
        <f>'Data (Layer 1)'!AC72/'Data (Layer 1)'!$AF72*100</f>
        <v>-1.1966670784525755</v>
      </c>
      <c r="AD72" s="185">
        <f>'Data (Layer 1)'!AD72/'Data (Layer 1)'!$AF72*100</f>
        <v>-3.0211762601683434</v>
      </c>
      <c r="AE72" s="196">
        <f>'Data (Layer 1)'!AE72/'Data (Layer 1)'!$AF72*100</f>
        <v>4.4743547668737111</v>
      </c>
      <c r="AF72" s="199">
        <f>'Data (Layer 1)'!AF72/'Data (Layer 1)'!$AF72*100</f>
        <v>100</v>
      </c>
      <c r="AH72" s="17"/>
      <c r="AI72" s="17"/>
      <c r="AJ72" s="17"/>
      <c r="AK72" s="17"/>
      <c r="AL72" s="17"/>
      <c r="AM72" s="17"/>
    </row>
    <row r="73" spans="1:39" x14ac:dyDescent="0.2">
      <c r="A73" s="48" t="s">
        <v>35</v>
      </c>
      <c r="B73" s="99"/>
      <c r="C73" s="98" t="s">
        <v>164</v>
      </c>
      <c r="D73" s="200">
        <f>'Data (Layer 1)'!D73/'Data (Layer 1)'!$AF$12*100</f>
        <v>1.7331760063204926</v>
      </c>
      <c r="E73" s="201">
        <f>'Data (Layer 1)'!E73/'Data (Layer 1)'!$AF$12*100</f>
        <v>0</v>
      </c>
      <c r="F73" s="201">
        <f>'Data (Layer 1)'!F73/'Data (Layer 1)'!$AF$12*100</f>
        <v>0</v>
      </c>
      <c r="G73" s="202">
        <f>'Data (Layer 1)'!G73/'Data (Layer 1)'!$AF$12*100</f>
        <v>0</v>
      </c>
      <c r="H73" s="203">
        <f>'Data (Layer 1)'!H73/'Data (Layer 1)'!$AF$12*100</f>
        <v>0</v>
      </c>
      <c r="I73" s="204">
        <f>'Data (Layer 1)'!I73/'Data (Layer 1)'!$AF$12*100</f>
        <v>0</v>
      </c>
      <c r="J73" s="204">
        <f>'Data (Layer 1)'!J73/'Data (Layer 1)'!$AF$12*100</f>
        <v>0</v>
      </c>
      <c r="K73" s="204">
        <f>'Data (Layer 1)'!K73/'Data (Layer 1)'!$AF$12*100</f>
        <v>0</v>
      </c>
      <c r="L73" s="420">
        <f>'Data (Layer 1)'!L73/'Data (Layer 1)'!$AF$12*100</f>
        <v>0</v>
      </c>
      <c r="M73" s="205">
        <f>'Data (Layer 1)'!M73/'Data (Layer 1)'!$AF$12*100</f>
        <v>0</v>
      </c>
      <c r="N73" s="206">
        <f>'Data (Layer 1)'!N73/'Data (Layer 1)'!$AF$12*100</f>
        <v>0</v>
      </c>
      <c r="O73" s="201">
        <f>'Data (Layer 1)'!O73/'Data (Layer 1)'!$AF$12*100</f>
        <v>0</v>
      </c>
      <c r="P73" s="207">
        <f>'Data (Layer 1)'!P73/'Data (Layer 1)'!$AF$12*100</f>
        <v>1.7331760063204926</v>
      </c>
      <c r="Q73" s="208">
        <f>'Data (Layer 1)'!Q73/'Data (Layer 1)'!$AF$12*100</f>
        <v>0</v>
      </c>
      <c r="R73" s="209">
        <f>'Data (Layer 1)'!R73/'Data (Layer 1)'!$AF$12*100</f>
        <v>-6.4875731228846253E-2</v>
      </c>
      <c r="S73" s="435">
        <f>'Data (Layer 1)'!S73/'Data (Layer 1)'!$AF$12*100</f>
        <v>-4.1554461534848118E-2</v>
      </c>
      <c r="T73" s="210">
        <f>'Data (Layer 1)'!T73/'Data (Layer 1)'!$AF$12*100</f>
        <v>-1.7461202463009994E-2</v>
      </c>
      <c r="U73" s="211">
        <f>'Data (Layer 1)'!U73/'Data (Layer 1)'!$AF$12*100</f>
        <v>-0.12389139522670438</v>
      </c>
      <c r="V73" s="209">
        <f>'Data (Layer 1)'!V73/'Data (Layer 1)'!$AF$12*100</f>
        <v>0</v>
      </c>
      <c r="W73" s="204">
        <f>'Data (Layer 1)'!W73/'Data (Layer 1)'!$AF$12*100</f>
        <v>0</v>
      </c>
      <c r="X73" s="204">
        <f>'Data (Layer 1)'!X73/'Data (Layer 1)'!$AF$12*100</f>
        <v>0</v>
      </c>
      <c r="Y73" s="204">
        <f>'Data (Layer 1)'!Y73/'Data (Layer 1)'!$AF$12*100</f>
        <v>0</v>
      </c>
      <c r="Z73" s="204">
        <f>'Data (Layer 1)'!Z73/'Data (Layer 1)'!$AF$12*100</f>
        <v>0</v>
      </c>
      <c r="AA73" s="204">
        <f>'Data (Layer 1)'!AA73/'Data (Layer 1)'!$AF$12*100</f>
        <v>8.6151719016185988E-3</v>
      </c>
      <c r="AB73" s="210">
        <f>'Data (Layer 1)'!AB73/'Data (Layer 1)'!$AF$12*100</f>
        <v>0.20338211252240948</v>
      </c>
      <c r="AC73" s="201">
        <f>'Data (Layer 1)'!AC73/'Data (Layer 1)'!$AF$12*100</f>
        <v>0.2119972844240281</v>
      </c>
      <c r="AD73" s="201">
        <f>'Data (Layer 1)'!AD73/'Data (Layer 1)'!$AF$12*100</f>
        <v>3.3088417884648537E-2</v>
      </c>
      <c r="AE73" s="212">
        <f>'Data (Layer 1)'!AE73/'Data (Layer 1)'!$AF$12*100</f>
        <v>0.12119430708197224</v>
      </c>
      <c r="AF73" s="213">
        <f>'Data (Layer 1)'!AF73/'Data (Layer 1)'!$AF$12*100</f>
        <v>1.8543703134024652</v>
      </c>
      <c r="AH73" s="17"/>
      <c r="AI73" s="17"/>
      <c r="AJ73" s="17"/>
      <c r="AK73" s="17"/>
      <c r="AL73" s="17"/>
      <c r="AM73" s="17"/>
    </row>
    <row r="74" spans="1:39" x14ac:dyDescent="0.2">
      <c r="A74" s="40" t="s">
        <v>26</v>
      </c>
      <c r="B74" s="99" t="s">
        <v>66</v>
      </c>
      <c r="C74" s="98" t="s">
        <v>67</v>
      </c>
      <c r="D74" s="184"/>
      <c r="E74" s="185"/>
      <c r="F74" s="185"/>
      <c r="G74" s="186"/>
      <c r="H74" s="187"/>
      <c r="I74" s="188"/>
      <c r="J74" s="188"/>
      <c r="K74" s="188"/>
      <c r="L74" s="403"/>
      <c r="M74" s="189"/>
      <c r="N74" s="151"/>
      <c r="O74" s="185"/>
      <c r="P74" s="156"/>
      <c r="Q74" s="198"/>
      <c r="R74" s="194"/>
      <c r="S74" s="434"/>
      <c r="T74" s="195"/>
      <c r="U74" s="185"/>
      <c r="V74" s="194"/>
      <c r="W74" s="188"/>
      <c r="X74" s="188"/>
      <c r="Y74" s="188"/>
      <c r="Z74" s="188"/>
      <c r="AA74" s="188"/>
      <c r="AB74" s="195"/>
      <c r="AC74" s="185"/>
      <c r="AD74" s="185"/>
      <c r="AE74" s="196"/>
      <c r="AF74" s="199"/>
      <c r="AH74" s="17"/>
      <c r="AI74" s="17"/>
      <c r="AJ74" s="17"/>
      <c r="AK74" s="17"/>
      <c r="AL74" s="17"/>
      <c r="AM74" s="17"/>
    </row>
    <row r="75" spans="1:39" x14ac:dyDescent="0.2">
      <c r="A75" s="48" t="s">
        <v>33</v>
      </c>
      <c r="B75" s="99"/>
      <c r="C75" s="98" t="s">
        <v>195</v>
      </c>
      <c r="D75" s="184">
        <f>'Data (Layer 1)'!D75/'Data (Layer 1)'!$AF75*100</f>
        <v>0</v>
      </c>
      <c r="E75" s="185">
        <f>'Data (Layer 1)'!E75/'Data (Layer 1)'!$AF75*100</f>
        <v>84.979406921511085</v>
      </c>
      <c r="F75" s="185">
        <f>'Data (Layer 1)'!F75/'Data (Layer 1)'!$AF75*100</f>
        <v>0</v>
      </c>
      <c r="G75" s="186">
        <f>'Data (Layer 1)'!G75/'Data (Layer 1)'!$AF75*100</f>
        <v>0</v>
      </c>
      <c r="H75" s="187">
        <f>'Data (Layer 1)'!H75/'Data (Layer 1)'!$AF75*100</f>
        <v>0</v>
      </c>
      <c r="I75" s="188">
        <f>'Data (Layer 1)'!I75/'Data (Layer 1)'!$AF75*100</f>
        <v>15.482475468000681</v>
      </c>
      <c r="J75" s="188">
        <f>'Data (Layer 1)'!J75/'Data (Layer 1)'!$AF75*100</f>
        <v>0</v>
      </c>
      <c r="K75" s="188">
        <f>'Data (Layer 1)'!K75/'Data (Layer 1)'!$AF75*100</f>
        <v>0</v>
      </c>
      <c r="L75" s="419">
        <f>'Data (Layer 1)'!L75/'Data (Layer 1)'!$AF75*100</f>
        <v>0</v>
      </c>
      <c r="M75" s="189">
        <f>'Data (Layer 1)'!M75/'Data (Layer 1)'!$AF75*100</f>
        <v>0</v>
      </c>
      <c r="N75" s="151">
        <f>'Data (Layer 1)'!N75/'Data (Layer 1)'!$AF75*100</f>
        <v>15.482475468000681</v>
      </c>
      <c r="O75" s="185">
        <f>'Data (Layer 1)'!O75/'Data (Layer 1)'!$AF75*100</f>
        <v>0</v>
      </c>
      <c r="P75" s="156">
        <f>'Data (Layer 1)'!P75/'Data (Layer 1)'!$AF75*100</f>
        <v>100.46188238951177</v>
      </c>
      <c r="Q75" s="198">
        <f>'Data (Layer 1)'!Q75/'Data (Layer 1)'!$AF75*100</f>
        <v>0</v>
      </c>
      <c r="R75" s="194">
        <f>'Data (Layer 1)'!R75/'Data (Layer 1)'!$AF75*100</f>
        <v>-0.4172180276239475</v>
      </c>
      <c r="S75" s="434">
        <f>'Data (Layer 1)'!S75/'Data (Layer 1)'!$AF75*100</f>
        <v>0</v>
      </c>
      <c r="T75" s="195">
        <f>'Data (Layer 1)'!T75/'Data (Layer 1)'!$AF75*100</f>
        <v>0</v>
      </c>
      <c r="U75" s="185">
        <f>'Data (Layer 1)'!U75/'Data (Layer 1)'!$AF75*100</f>
        <v>-0.4172180276239475</v>
      </c>
      <c r="V75" s="194">
        <f>'Data (Layer 1)'!V75/'Data (Layer 1)'!$AF75*100</f>
        <v>0</v>
      </c>
      <c r="W75" s="188">
        <f>'Data (Layer 1)'!W75/'Data (Layer 1)'!$AF75*100</f>
        <v>0</v>
      </c>
      <c r="X75" s="188">
        <f>'Data (Layer 1)'!X75/'Data (Layer 1)'!$AF75*100</f>
        <v>0</v>
      </c>
      <c r="Y75" s="188">
        <f>'Data (Layer 1)'!Y75/'Data (Layer 1)'!$AF75*100</f>
        <v>0</v>
      </c>
      <c r="Z75" s="188">
        <f>'Data (Layer 1)'!Z75/'Data (Layer 1)'!$AF75*100</f>
        <v>0</v>
      </c>
      <c r="AA75" s="188">
        <f>'Data (Layer 1)'!AA75/'Data (Layer 1)'!$AF75*100</f>
        <v>0</v>
      </c>
      <c r="AB75" s="195">
        <f>'Data (Layer 1)'!AB75/'Data (Layer 1)'!$AF75*100</f>
        <v>0</v>
      </c>
      <c r="AC75" s="185">
        <f>'Data (Layer 1)'!AC75/'Data (Layer 1)'!$AF75*100</f>
        <v>0</v>
      </c>
      <c r="AD75" s="185">
        <f>'Data (Layer 1)'!AD75/'Data (Layer 1)'!$AF75*100</f>
        <v>-4.4664361887821358E-2</v>
      </c>
      <c r="AE75" s="196">
        <f>'Data (Layer 1)'!AE75/'Data (Layer 1)'!$AF75*100</f>
        <v>-0.46188238951176885</v>
      </c>
      <c r="AF75" s="199">
        <f>'Data (Layer 1)'!AF75/'Data (Layer 1)'!$AF75*100</f>
        <v>100</v>
      </c>
      <c r="AH75" s="17"/>
      <c r="AI75" s="17"/>
      <c r="AJ75" s="17"/>
      <c r="AK75" s="17"/>
      <c r="AL75" s="17"/>
      <c r="AM75" s="17"/>
    </row>
    <row r="76" spans="1:39" x14ac:dyDescent="0.2">
      <c r="A76" s="48" t="s">
        <v>34</v>
      </c>
      <c r="B76" s="99"/>
      <c r="C76" s="98" t="s">
        <v>196</v>
      </c>
      <c r="D76" s="184">
        <f>'Data (Layer 1)'!D76/'Data (Layer 1)'!$AF76*100</f>
        <v>0</v>
      </c>
      <c r="E76" s="185">
        <f>'Data (Layer 1)'!E76/'Data (Layer 1)'!$AF76*100</f>
        <v>102.13199489377496</v>
      </c>
      <c r="F76" s="185">
        <f>'Data (Layer 1)'!F76/'Data (Layer 1)'!$AF76*100</f>
        <v>0</v>
      </c>
      <c r="G76" s="186">
        <f>'Data (Layer 1)'!G76/'Data (Layer 1)'!$AF76*100</f>
        <v>0</v>
      </c>
      <c r="H76" s="187">
        <f>'Data (Layer 1)'!H76/'Data (Layer 1)'!$AF76*100</f>
        <v>0</v>
      </c>
      <c r="I76" s="188">
        <f>'Data (Layer 1)'!I76/'Data (Layer 1)'!$AF76*100</f>
        <v>0</v>
      </c>
      <c r="J76" s="188">
        <f>'Data (Layer 1)'!J76/'Data (Layer 1)'!$AF76*100</f>
        <v>0</v>
      </c>
      <c r="K76" s="188">
        <f>'Data (Layer 1)'!K76/'Data (Layer 1)'!$AF76*100</f>
        <v>0</v>
      </c>
      <c r="L76" s="419">
        <f>'Data (Layer 1)'!L76/'Data (Layer 1)'!$AF76*100</f>
        <v>0</v>
      </c>
      <c r="M76" s="189">
        <f>'Data (Layer 1)'!M76/'Data (Layer 1)'!$AF76*100</f>
        <v>0</v>
      </c>
      <c r="N76" s="151">
        <f>'Data (Layer 1)'!N76/'Data (Layer 1)'!$AF76*100</f>
        <v>0</v>
      </c>
      <c r="O76" s="185">
        <f>'Data (Layer 1)'!O76/'Data (Layer 1)'!$AF76*100</f>
        <v>0</v>
      </c>
      <c r="P76" s="156">
        <f>'Data (Layer 1)'!P76/'Data (Layer 1)'!$AF76*100</f>
        <v>102.13199489377496</v>
      </c>
      <c r="Q76" s="198">
        <f>'Data (Layer 1)'!Q76/'Data (Layer 1)'!$AF76*100</f>
        <v>0</v>
      </c>
      <c r="R76" s="194">
        <f>'Data (Layer 1)'!R76/'Data (Layer 1)'!$AF76*100</f>
        <v>-1.9258288564820787</v>
      </c>
      <c r="S76" s="434">
        <f>'Data (Layer 1)'!S76/'Data (Layer 1)'!$AF76*100</f>
        <v>0</v>
      </c>
      <c r="T76" s="195">
        <f>'Data (Layer 1)'!T76/'Data (Layer 1)'!$AF76*100</f>
        <v>0</v>
      </c>
      <c r="U76" s="185">
        <f>'Data (Layer 1)'!U76/'Data (Layer 1)'!$AF76*100</f>
        <v>-1.9258288564820787</v>
      </c>
      <c r="V76" s="194">
        <f>'Data (Layer 1)'!V76/'Data (Layer 1)'!$AF76*100</f>
        <v>0</v>
      </c>
      <c r="W76" s="188">
        <f>'Data (Layer 1)'!W76/'Data (Layer 1)'!$AF76*100</f>
        <v>0</v>
      </c>
      <c r="X76" s="188">
        <f>'Data (Layer 1)'!X76/'Data (Layer 1)'!$AF76*100</f>
        <v>0</v>
      </c>
      <c r="Y76" s="188">
        <f>'Data (Layer 1)'!Y76/'Data (Layer 1)'!$AF76*100</f>
        <v>0</v>
      </c>
      <c r="Z76" s="188">
        <f>'Data (Layer 1)'!Z76/'Data (Layer 1)'!$AF76*100</f>
        <v>0</v>
      </c>
      <c r="AA76" s="188">
        <f>'Data (Layer 1)'!AA76/'Data (Layer 1)'!$AF76*100</f>
        <v>0</v>
      </c>
      <c r="AB76" s="195">
        <f>'Data (Layer 1)'!AB76/'Data (Layer 1)'!$AF76*100</f>
        <v>0</v>
      </c>
      <c r="AC76" s="185">
        <f>'Data (Layer 1)'!AC76/'Data (Layer 1)'!$AF76*100</f>
        <v>0</v>
      </c>
      <c r="AD76" s="185">
        <f>'Data (Layer 1)'!AD76/'Data (Layer 1)'!$AF76*100</f>
        <v>-0.2061660372928821</v>
      </c>
      <c r="AE76" s="196">
        <f>'Data (Layer 1)'!AE76/'Data (Layer 1)'!$AF76*100</f>
        <v>-2.1319948937749604</v>
      </c>
      <c r="AF76" s="199">
        <f>'Data (Layer 1)'!AF76/'Data (Layer 1)'!$AF76*100</f>
        <v>100</v>
      </c>
      <c r="AH76" s="17"/>
      <c r="AI76" s="17"/>
      <c r="AJ76" s="17"/>
      <c r="AK76" s="17"/>
      <c r="AL76" s="17"/>
      <c r="AM76" s="17"/>
    </row>
    <row r="77" spans="1:39" x14ac:dyDescent="0.2">
      <c r="A77" s="48" t="s">
        <v>35</v>
      </c>
      <c r="B77" s="99"/>
      <c r="C77" s="98" t="s">
        <v>164</v>
      </c>
      <c r="D77" s="200">
        <f>'Data (Layer 1)'!D77/'Data (Layer 1)'!$AF$12*100</f>
        <v>0</v>
      </c>
      <c r="E77" s="201">
        <f>'Data (Layer 1)'!E77/'Data (Layer 1)'!$AF$12*100</f>
        <v>7.0697403977262905</v>
      </c>
      <c r="F77" s="201">
        <f>'Data (Layer 1)'!F77/'Data (Layer 1)'!$AF$12*100</f>
        <v>0</v>
      </c>
      <c r="G77" s="202">
        <f>'Data (Layer 1)'!G77/'Data (Layer 1)'!$AF$12*100</f>
        <v>0</v>
      </c>
      <c r="H77" s="203">
        <f>'Data (Layer 1)'!H77/'Data (Layer 1)'!$AF$12*100</f>
        <v>0</v>
      </c>
      <c r="I77" s="204">
        <f>'Data (Layer 1)'!I77/'Data (Layer 1)'!$AF$12*100</f>
        <v>1.741472222404574</v>
      </c>
      <c r="J77" s="204">
        <f>'Data (Layer 1)'!J77/'Data (Layer 1)'!$AF$12*100</f>
        <v>0</v>
      </c>
      <c r="K77" s="204">
        <f>'Data (Layer 1)'!K77/'Data (Layer 1)'!$AF$12*100</f>
        <v>0</v>
      </c>
      <c r="L77" s="420">
        <f>'Data (Layer 1)'!L77/'Data (Layer 1)'!$AF$12*100</f>
        <v>0</v>
      </c>
      <c r="M77" s="205">
        <f>'Data (Layer 1)'!M77/'Data (Layer 1)'!$AF$12*100</f>
        <v>0</v>
      </c>
      <c r="N77" s="206">
        <f>'Data (Layer 1)'!N77/'Data (Layer 1)'!$AF$12*100</f>
        <v>1.741472222404574</v>
      </c>
      <c r="O77" s="201">
        <f>'Data (Layer 1)'!O77/'Data (Layer 1)'!$AF$12*100</f>
        <v>0</v>
      </c>
      <c r="P77" s="207">
        <f>'Data (Layer 1)'!P77/'Data (Layer 1)'!$AF$12*100</f>
        <v>8.8112126201308634</v>
      </c>
      <c r="Q77" s="208">
        <f>'Data (Layer 1)'!Q77/'Data (Layer 1)'!$AF$12*100</f>
        <v>0</v>
      </c>
      <c r="R77" s="209">
        <f>'Data (Layer 1)'!R77/'Data (Layer 1)'!$AF$12*100</f>
        <v>0</v>
      </c>
      <c r="S77" s="435">
        <f>'Data (Layer 1)'!S77/'Data (Layer 1)'!$AF$12*100</f>
        <v>0</v>
      </c>
      <c r="T77" s="210">
        <f>'Data (Layer 1)'!T77/'Data (Layer 1)'!$AF$12*100</f>
        <v>0</v>
      </c>
      <c r="U77" s="211">
        <f>'Data (Layer 1)'!U77/'Data (Layer 1)'!$AF$12*100</f>
        <v>0</v>
      </c>
      <c r="V77" s="209">
        <f>'Data (Layer 1)'!V77/'Data (Layer 1)'!$AF$12*100</f>
        <v>0</v>
      </c>
      <c r="W77" s="204">
        <f>'Data (Layer 1)'!W77/'Data (Layer 1)'!$AF$12*100</f>
        <v>0</v>
      </c>
      <c r="X77" s="204">
        <f>'Data (Layer 1)'!X77/'Data (Layer 1)'!$AF$12*100</f>
        <v>0</v>
      </c>
      <c r="Y77" s="204">
        <f>'Data (Layer 1)'!Y77/'Data (Layer 1)'!$AF$12*100</f>
        <v>0</v>
      </c>
      <c r="Z77" s="204">
        <f>'Data (Layer 1)'!Z77/'Data (Layer 1)'!$AF$12*100</f>
        <v>0</v>
      </c>
      <c r="AA77" s="204">
        <f>'Data (Layer 1)'!AA77/'Data (Layer 1)'!$AF$12*100</f>
        <v>0</v>
      </c>
      <c r="AB77" s="210">
        <f>'Data (Layer 1)'!AB77/'Data (Layer 1)'!$AF$12*100</f>
        <v>0</v>
      </c>
      <c r="AC77" s="201">
        <f>'Data (Layer 1)'!AC77/'Data (Layer 1)'!$AF$12*100</f>
        <v>0</v>
      </c>
      <c r="AD77" s="201">
        <f>'Data (Layer 1)'!AD77/'Data (Layer 1)'!$AF$12*100</f>
        <v>1.5796666514664314E-8</v>
      </c>
      <c r="AE77" s="212">
        <f>'Data (Layer 1)'!AE77/'Data (Layer 1)'!$AF$12*100</f>
        <v>1.5796666514664314E-8</v>
      </c>
      <c r="AF77" s="213">
        <f>'Data (Layer 1)'!AF77/'Data (Layer 1)'!$AF$12*100</f>
        <v>8.8112126359275287</v>
      </c>
      <c r="AH77" s="17"/>
      <c r="AI77" s="17"/>
      <c r="AJ77" s="17"/>
      <c r="AK77" s="17"/>
      <c r="AL77" s="17"/>
      <c r="AM77" s="17"/>
    </row>
    <row r="78" spans="1:39" x14ac:dyDescent="0.2">
      <c r="A78" s="40" t="s">
        <v>26</v>
      </c>
      <c r="B78" s="99" t="s">
        <v>68</v>
      </c>
      <c r="C78" s="98" t="s">
        <v>69</v>
      </c>
      <c r="D78" s="184"/>
      <c r="E78" s="185"/>
      <c r="F78" s="185"/>
      <c r="G78" s="186"/>
      <c r="H78" s="187"/>
      <c r="I78" s="188"/>
      <c r="J78" s="188"/>
      <c r="K78" s="188"/>
      <c r="L78" s="403"/>
      <c r="M78" s="189"/>
      <c r="N78" s="151"/>
      <c r="O78" s="185"/>
      <c r="P78" s="156"/>
      <c r="Q78" s="198"/>
      <c r="R78" s="194"/>
      <c r="S78" s="434"/>
      <c r="T78" s="195"/>
      <c r="U78" s="185"/>
      <c r="V78" s="194"/>
      <c r="W78" s="188"/>
      <c r="X78" s="188"/>
      <c r="Y78" s="188"/>
      <c r="Z78" s="188"/>
      <c r="AA78" s="188"/>
      <c r="AB78" s="195"/>
      <c r="AC78" s="185"/>
      <c r="AD78" s="185"/>
      <c r="AE78" s="196"/>
      <c r="AF78" s="199"/>
      <c r="AH78" s="17"/>
      <c r="AI78" s="17"/>
      <c r="AJ78" s="17"/>
      <c r="AK78" s="17"/>
      <c r="AL78" s="17"/>
      <c r="AM78" s="17"/>
    </row>
    <row r="79" spans="1:39" x14ac:dyDescent="0.2">
      <c r="A79" s="48" t="s">
        <v>33</v>
      </c>
      <c r="B79" s="99"/>
      <c r="C79" s="98" t="s">
        <v>197</v>
      </c>
      <c r="D79" s="184">
        <f>'Data (Layer 1)'!D79/'Data (Layer 1)'!$AF79*100</f>
        <v>29.647755947564931</v>
      </c>
      <c r="E79" s="185">
        <f>'Data (Layer 1)'!E79/'Data (Layer 1)'!$AF79*100</f>
        <v>58.064705546594794</v>
      </c>
      <c r="F79" s="185">
        <f>'Data (Layer 1)'!F79/'Data (Layer 1)'!$AF79*100</f>
        <v>0</v>
      </c>
      <c r="G79" s="186">
        <f>'Data (Layer 1)'!G79/'Data (Layer 1)'!$AF79*100</f>
        <v>0</v>
      </c>
      <c r="H79" s="187">
        <f>'Data (Layer 1)'!H79/'Data (Layer 1)'!$AF79*100</f>
        <v>0</v>
      </c>
      <c r="I79" s="188">
        <f>'Data (Layer 1)'!I79/'Data (Layer 1)'!$AF79*100</f>
        <v>4.3223320922023261</v>
      </c>
      <c r="J79" s="188">
        <f>'Data (Layer 1)'!J79/'Data (Layer 1)'!$AF79*100</f>
        <v>0</v>
      </c>
      <c r="K79" s="188">
        <f>'Data (Layer 1)'!K79/'Data (Layer 1)'!$AF79*100</f>
        <v>0</v>
      </c>
      <c r="L79" s="419">
        <f>'Data (Layer 1)'!L79/'Data (Layer 1)'!$AF79*100</f>
        <v>0</v>
      </c>
      <c r="M79" s="189">
        <f>'Data (Layer 1)'!M79/'Data (Layer 1)'!$AF79*100</f>
        <v>0</v>
      </c>
      <c r="N79" s="151">
        <f>'Data (Layer 1)'!N79/'Data (Layer 1)'!$AF79*100</f>
        <v>4.3223320922023261</v>
      </c>
      <c r="O79" s="185">
        <f>'Data (Layer 1)'!O79/'Data (Layer 1)'!$AF79*100</f>
        <v>0</v>
      </c>
      <c r="P79" s="156">
        <f>'Data (Layer 1)'!P79/'Data (Layer 1)'!$AF79*100</f>
        <v>92.034793586362056</v>
      </c>
      <c r="Q79" s="198">
        <f>'Data (Layer 1)'!Q79/'Data (Layer 1)'!$AF79*100</f>
        <v>0</v>
      </c>
      <c r="R79" s="194">
        <f>'Data (Layer 1)'!R79/'Data (Layer 1)'!$AF79*100</f>
        <v>2.456950756099913E-3</v>
      </c>
      <c r="S79" s="434">
        <f>'Data (Layer 1)'!S79/'Data (Layer 1)'!$AF79*100</f>
        <v>0</v>
      </c>
      <c r="T79" s="195">
        <f>'Data (Layer 1)'!T79/'Data (Layer 1)'!$AF79*100</f>
        <v>0.71033626485138979</v>
      </c>
      <c r="U79" s="185">
        <f>'Data (Layer 1)'!U79/'Data (Layer 1)'!$AF79*100</f>
        <v>0.71279321560748965</v>
      </c>
      <c r="V79" s="194">
        <f>'Data (Layer 1)'!V79/'Data (Layer 1)'!$AF79*100</f>
        <v>3.0244224688642571</v>
      </c>
      <c r="W79" s="188">
        <f>'Data (Layer 1)'!W79/'Data (Layer 1)'!$AF79*100</f>
        <v>0</v>
      </c>
      <c r="X79" s="188">
        <f>'Data (Layer 1)'!X79/'Data (Layer 1)'!$AF79*100</f>
        <v>0</v>
      </c>
      <c r="Y79" s="188">
        <f>'Data (Layer 1)'!Y79/'Data (Layer 1)'!$AF79*100</f>
        <v>0</v>
      </c>
      <c r="Z79" s="188">
        <f>'Data (Layer 1)'!Z79/'Data (Layer 1)'!$AF79*100</f>
        <v>0</v>
      </c>
      <c r="AA79" s="188">
        <f>'Data (Layer 1)'!AA79/'Data (Layer 1)'!$AF79*100</f>
        <v>3.9272895118876319</v>
      </c>
      <c r="AB79" s="195">
        <f>'Data (Layer 1)'!AB79/'Data (Layer 1)'!$AF79*100</f>
        <v>0</v>
      </c>
      <c r="AC79" s="185">
        <f>'Data (Layer 1)'!AC79/'Data (Layer 1)'!$AF79*100</f>
        <v>6.9517119807518899</v>
      </c>
      <c r="AD79" s="185">
        <f>'Data (Layer 1)'!AD79/'Data (Layer 1)'!$AF79*100</f>
        <v>0.30070121727855376</v>
      </c>
      <c r="AE79" s="196">
        <f>'Data (Layer 1)'!AE79/'Data (Layer 1)'!$AF79*100</f>
        <v>7.965206413637933</v>
      </c>
      <c r="AF79" s="199">
        <f>'Data (Layer 1)'!AF79/'Data (Layer 1)'!$AF79*100</f>
        <v>100</v>
      </c>
      <c r="AH79" s="17"/>
      <c r="AI79" s="17"/>
      <c r="AJ79" s="17"/>
      <c r="AK79" s="17"/>
      <c r="AL79" s="17"/>
      <c r="AM79" s="17"/>
    </row>
    <row r="80" spans="1:39" x14ac:dyDescent="0.2">
      <c r="A80" s="48" t="s">
        <v>34</v>
      </c>
      <c r="B80" s="99"/>
      <c r="C80" s="98" t="s">
        <v>198</v>
      </c>
      <c r="D80" s="184">
        <f>'Data (Layer 1)'!D80/'Data (Layer 1)'!$AF80*100</f>
        <v>58.185353017082043</v>
      </c>
      <c r="E80" s="185">
        <f>'Data (Layer 1)'!E80/'Data (Layer 1)'!$AF80*100</f>
        <v>29.015081341573651</v>
      </c>
      <c r="F80" s="185">
        <f>'Data (Layer 1)'!F80/'Data (Layer 1)'!$AF80*100</f>
        <v>0</v>
      </c>
      <c r="G80" s="186">
        <f>'Data (Layer 1)'!G80/'Data (Layer 1)'!$AF80*100</f>
        <v>0</v>
      </c>
      <c r="H80" s="187">
        <f>'Data (Layer 1)'!H80/'Data (Layer 1)'!$AF80*100</f>
        <v>0</v>
      </c>
      <c r="I80" s="188">
        <f>'Data (Layer 1)'!I80/'Data (Layer 1)'!$AF80*100</f>
        <v>0</v>
      </c>
      <c r="J80" s="188">
        <f>'Data (Layer 1)'!J80/'Data (Layer 1)'!$AF80*100</f>
        <v>0</v>
      </c>
      <c r="K80" s="188">
        <f>'Data (Layer 1)'!K80/'Data (Layer 1)'!$AF80*100</f>
        <v>0</v>
      </c>
      <c r="L80" s="419">
        <f>'Data (Layer 1)'!L80/'Data (Layer 1)'!$AF80*100</f>
        <v>0</v>
      </c>
      <c r="M80" s="189">
        <f>'Data (Layer 1)'!M80/'Data (Layer 1)'!$AF80*100</f>
        <v>0</v>
      </c>
      <c r="N80" s="151">
        <f>'Data (Layer 1)'!N80/'Data (Layer 1)'!$AF80*100</f>
        <v>0</v>
      </c>
      <c r="O80" s="185">
        <f>'Data (Layer 1)'!O80/'Data (Layer 1)'!$AF80*100</f>
        <v>0</v>
      </c>
      <c r="P80" s="156">
        <f>'Data (Layer 1)'!P80/'Data (Layer 1)'!$AF80*100</f>
        <v>87.200434358655684</v>
      </c>
      <c r="Q80" s="198">
        <f>'Data (Layer 1)'!Q80/'Data (Layer 1)'!$AF80*100</f>
        <v>0</v>
      </c>
      <c r="R80" s="194">
        <f>'Data (Layer 1)'!R80/'Data (Layer 1)'!$AF80*100</f>
        <v>3.7298130823311593</v>
      </c>
      <c r="S80" s="434">
        <f>'Data (Layer 1)'!S80/'Data (Layer 1)'!$AF80*100</f>
        <v>0.78418039453654975</v>
      </c>
      <c r="T80" s="195">
        <f>'Data (Layer 1)'!T80/'Data (Layer 1)'!$AF80*100</f>
        <v>-8.6747020735264774E-2</v>
      </c>
      <c r="U80" s="185">
        <f>'Data (Layer 1)'!U80/'Data (Layer 1)'!$AF80*100</f>
        <v>4.4272464561324441</v>
      </c>
      <c r="V80" s="194">
        <f>'Data (Layer 1)'!V80/'Data (Layer 1)'!$AF80*100</f>
        <v>5.9769092664957046</v>
      </c>
      <c r="W80" s="188">
        <f>'Data (Layer 1)'!W80/'Data (Layer 1)'!$AF80*100</f>
        <v>0</v>
      </c>
      <c r="X80" s="188">
        <f>'Data (Layer 1)'!X80/'Data (Layer 1)'!$AF80*100</f>
        <v>0</v>
      </c>
      <c r="Y80" s="188">
        <f>'Data (Layer 1)'!Y80/'Data (Layer 1)'!$AF80*100</f>
        <v>0</v>
      </c>
      <c r="Z80" s="188">
        <f>'Data (Layer 1)'!Z80/'Data (Layer 1)'!$AF80*100</f>
        <v>0</v>
      </c>
      <c r="AA80" s="188">
        <f>'Data (Layer 1)'!AA80/'Data (Layer 1)'!$AF80*100</f>
        <v>0</v>
      </c>
      <c r="AB80" s="195">
        <f>'Data (Layer 1)'!AB80/'Data (Layer 1)'!$AF80*100</f>
        <v>0</v>
      </c>
      <c r="AC80" s="185">
        <f>'Data (Layer 1)'!AC80/'Data (Layer 1)'!$AF80*100</f>
        <v>5.9769092664957046</v>
      </c>
      <c r="AD80" s="185">
        <f>'Data (Layer 1)'!AD80/'Data (Layer 1)'!$AF80*100</f>
        <v>2.3954099187161568</v>
      </c>
      <c r="AE80" s="196">
        <f>'Data (Layer 1)'!AE80/'Data (Layer 1)'!$AF80*100</f>
        <v>12.799565641344307</v>
      </c>
      <c r="AF80" s="199">
        <f>'Data (Layer 1)'!AF80/'Data (Layer 1)'!$AF80*100</f>
        <v>100</v>
      </c>
      <c r="AH80" s="17"/>
      <c r="AI80" s="17"/>
      <c r="AJ80" s="17"/>
      <c r="AK80" s="17"/>
      <c r="AL80" s="17"/>
      <c r="AM80" s="17"/>
    </row>
    <row r="81" spans="1:39" x14ac:dyDescent="0.2">
      <c r="A81" s="48" t="s">
        <v>35</v>
      </c>
      <c r="B81" s="99"/>
      <c r="C81" s="98" t="s">
        <v>164</v>
      </c>
      <c r="D81" s="200">
        <f>'Data (Layer 1)'!D81/'Data (Layer 1)'!$AF$12*100</f>
        <v>1.4120577250276627</v>
      </c>
      <c r="E81" s="201">
        <f>'Data (Layer 1)'!E81/'Data (Layer 1)'!$AF$12*100</f>
        <v>3.9423033594532528</v>
      </c>
      <c r="F81" s="201">
        <f>'Data (Layer 1)'!F81/'Data (Layer 1)'!$AF$12*100</f>
        <v>0</v>
      </c>
      <c r="G81" s="202">
        <f>'Data (Layer 1)'!G81/'Data (Layer 1)'!$AF$12*100</f>
        <v>0</v>
      </c>
      <c r="H81" s="203">
        <f>'Data (Layer 1)'!H81/'Data (Layer 1)'!$AF$12*100</f>
        <v>0</v>
      </c>
      <c r="I81" s="204">
        <f>'Data (Layer 1)'!I81/'Data (Layer 1)'!$AF$12*100</f>
        <v>0.3233889633777845</v>
      </c>
      <c r="J81" s="204">
        <f>'Data (Layer 1)'!J81/'Data (Layer 1)'!$AF$12*100</f>
        <v>0</v>
      </c>
      <c r="K81" s="204">
        <f>'Data (Layer 1)'!K81/'Data (Layer 1)'!$AF$12*100</f>
        <v>0</v>
      </c>
      <c r="L81" s="420">
        <f>'Data (Layer 1)'!L81/'Data (Layer 1)'!$AF$12*100</f>
        <v>0</v>
      </c>
      <c r="M81" s="205">
        <f>'Data (Layer 1)'!M81/'Data (Layer 1)'!$AF$12*100</f>
        <v>0</v>
      </c>
      <c r="N81" s="206">
        <f>'Data (Layer 1)'!N81/'Data (Layer 1)'!$AF$12*100</f>
        <v>0.3233889633777845</v>
      </c>
      <c r="O81" s="201">
        <f>'Data (Layer 1)'!O81/'Data (Layer 1)'!$AF$12*100</f>
        <v>0</v>
      </c>
      <c r="P81" s="207">
        <f>'Data (Layer 1)'!P81/'Data (Layer 1)'!$AF$12*100</f>
        <v>5.6777500478587006</v>
      </c>
      <c r="Q81" s="208">
        <f>'Data (Layer 1)'!Q81/'Data (Layer 1)'!$AF$12*100</f>
        <v>0</v>
      </c>
      <c r="R81" s="209">
        <f>'Data (Layer 1)'!R81/'Data (Layer 1)'!$AF$12*100</f>
        <v>-5.1491130469915256E-2</v>
      </c>
      <c r="S81" s="435">
        <f>'Data (Layer 1)'!S81/'Data (Layer 1)'!$AF$12*100</f>
        <v>-1.0864481871297736E-2</v>
      </c>
      <c r="T81" s="210">
        <f>'Data (Layer 1)'!T81/'Data (Layer 1)'!$AF$12*100</f>
        <v>5.4347899775781874E-2</v>
      </c>
      <c r="U81" s="211">
        <f>'Data (Layer 1)'!U81/'Data (Layer 1)'!$AF$12*100</f>
        <v>-8.0077125654311222E-3</v>
      </c>
      <c r="V81" s="209">
        <f>'Data (Layer 1)'!V81/'Data (Layer 1)'!$AF$12*100</f>
        <v>0.14347423915675417</v>
      </c>
      <c r="W81" s="204">
        <f>'Data (Layer 1)'!W81/'Data (Layer 1)'!$AF$12*100</f>
        <v>0</v>
      </c>
      <c r="X81" s="204">
        <f>'Data (Layer 1)'!X81/'Data (Layer 1)'!$AF$12*100</f>
        <v>0</v>
      </c>
      <c r="Y81" s="204">
        <f>'Data (Layer 1)'!Y81/'Data (Layer 1)'!$AF$12*100</f>
        <v>0</v>
      </c>
      <c r="Z81" s="204">
        <f>'Data (Layer 1)'!Z81/'Data (Layer 1)'!$AF$12*100</f>
        <v>0</v>
      </c>
      <c r="AA81" s="204">
        <f>'Data (Layer 1)'!AA81/'Data (Layer 1)'!$AF$12*100</f>
        <v>0.29383260171632752</v>
      </c>
      <c r="AB81" s="210">
        <f>'Data (Layer 1)'!AB81/'Data (Layer 1)'!$AF$12*100</f>
        <v>0</v>
      </c>
      <c r="AC81" s="201">
        <f>'Data (Layer 1)'!AC81/'Data (Layer 1)'!$AF$12*100</f>
        <v>0.43730684087308164</v>
      </c>
      <c r="AD81" s="201">
        <f>'Data (Layer 1)'!AD81/'Data (Layer 1)'!$AF$12*100</f>
        <v>-1.0689459661953565E-2</v>
      </c>
      <c r="AE81" s="212">
        <f>'Data (Layer 1)'!AE81/'Data (Layer 1)'!$AF$12*100</f>
        <v>0.41860966864569699</v>
      </c>
      <c r="AF81" s="213">
        <f>'Data (Layer 1)'!AF81/'Data (Layer 1)'!$AF$12*100</f>
        <v>6.0963597165043968</v>
      </c>
      <c r="AH81" s="17"/>
      <c r="AI81" s="17"/>
      <c r="AJ81" s="17"/>
      <c r="AK81" s="17"/>
      <c r="AL81" s="17"/>
      <c r="AM81" s="17"/>
    </row>
    <row r="82" spans="1:39" x14ac:dyDescent="0.2">
      <c r="A82" s="40" t="s">
        <v>26</v>
      </c>
      <c r="B82" s="99" t="s">
        <v>70</v>
      </c>
      <c r="C82" s="98" t="s">
        <v>71</v>
      </c>
      <c r="D82" s="184"/>
      <c r="E82" s="185"/>
      <c r="F82" s="185"/>
      <c r="G82" s="186"/>
      <c r="H82" s="187"/>
      <c r="I82" s="188"/>
      <c r="J82" s="188"/>
      <c r="K82" s="188"/>
      <c r="L82" s="403"/>
      <c r="M82" s="189"/>
      <c r="N82" s="151"/>
      <c r="O82" s="185"/>
      <c r="P82" s="156"/>
      <c r="Q82" s="198"/>
      <c r="R82" s="194"/>
      <c r="S82" s="434"/>
      <c r="T82" s="195"/>
      <c r="U82" s="185"/>
      <c r="V82" s="194"/>
      <c r="W82" s="188"/>
      <c r="X82" s="188"/>
      <c r="Y82" s="188"/>
      <c r="Z82" s="188"/>
      <c r="AA82" s="188"/>
      <c r="AB82" s="195"/>
      <c r="AC82" s="185"/>
      <c r="AD82" s="185"/>
      <c r="AE82" s="196"/>
      <c r="AF82" s="199"/>
      <c r="AH82" s="17"/>
      <c r="AI82" s="17"/>
      <c r="AJ82" s="17"/>
      <c r="AK82" s="17"/>
      <c r="AL82" s="17"/>
      <c r="AM82" s="17"/>
    </row>
    <row r="83" spans="1:39" x14ac:dyDescent="0.2">
      <c r="A83" s="48" t="s">
        <v>33</v>
      </c>
      <c r="B83" s="99"/>
      <c r="C83" s="98" t="s">
        <v>199</v>
      </c>
      <c r="D83" s="184">
        <f>'Data (Layer 1)'!D83/'Data (Layer 1)'!$AF83*100</f>
        <v>47.803503378657403</v>
      </c>
      <c r="E83" s="185">
        <f>'Data (Layer 1)'!E83/'Data (Layer 1)'!$AF83*100</f>
        <v>42.277670093615768</v>
      </c>
      <c r="F83" s="185">
        <f>'Data (Layer 1)'!F83/'Data (Layer 1)'!$AF83*100</f>
        <v>0</v>
      </c>
      <c r="G83" s="186">
        <f>'Data (Layer 1)'!G83/'Data (Layer 1)'!$AF83*100</f>
        <v>0</v>
      </c>
      <c r="H83" s="187">
        <f>'Data (Layer 1)'!H83/'Data (Layer 1)'!$AF83*100</f>
        <v>0</v>
      </c>
      <c r="I83" s="188">
        <f>'Data (Layer 1)'!I83/'Data (Layer 1)'!$AF83*100</f>
        <v>0.34300202141409014</v>
      </c>
      <c r="J83" s="188">
        <f>'Data (Layer 1)'!J83/'Data (Layer 1)'!$AF83*100</f>
        <v>0</v>
      </c>
      <c r="K83" s="188">
        <f>'Data (Layer 1)'!K83/'Data (Layer 1)'!$AF83*100</f>
        <v>0</v>
      </c>
      <c r="L83" s="419">
        <f>'Data (Layer 1)'!L83/'Data (Layer 1)'!$AF83*100</f>
        <v>0</v>
      </c>
      <c r="M83" s="189">
        <f>'Data (Layer 1)'!M83/'Data (Layer 1)'!$AF83*100</f>
        <v>0</v>
      </c>
      <c r="N83" s="151">
        <f>'Data (Layer 1)'!N83/'Data (Layer 1)'!$AF83*100</f>
        <v>0.34300202141409014</v>
      </c>
      <c r="O83" s="185">
        <f>'Data (Layer 1)'!O83/'Data (Layer 1)'!$AF83*100</f>
        <v>0</v>
      </c>
      <c r="P83" s="156">
        <f>'Data (Layer 1)'!P83/'Data (Layer 1)'!$AF83*100</f>
        <v>90.424175493687258</v>
      </c>
      <c r="Q83" s="198">
        <f>'Data (Layer 1)'!Q83/'Data (Layer 1)'!$AF83*100</f>
        <v>0</v>
      </c>
      <c r="R83" s="194">
        <f>'Data (Layer 1)'!R83/'Data (Layer 1)'!$AF83*100</f>
        <v>0.11491150746435028</v>
      </c>
      <c r="S83" s="434">
        <f>'Data (Layer 1)'!S83/'Data (Layer 1)'!$AF83*100</f>
        <v>0</v>
      </c>
      <c r="T83" s="195">
        <f>'Data (Layer 1)'!T83/'Data (Layer 1)'!$AF83*100</f>
        <v>0.38066166216542913</v>
      </c>
      <c r="U83" s="185">
        <f>'Data (Layer 1)'!U83/'Data (Layer 1)'!$AF83*100</f>
        <v>0.49557316962977943</v>
      </c>
      <c r="V83" s="194">
        <f>'Data (Layer 1)'!V83/'Data (Layer 1)'!$AF83*100</f>
        <v>0</v>
      </c>
      <c r="W83" s="188">
        <f>'Data (Layer 1)'!W83/'Data (Layer 1)'!$AF83*100</f>
        <v>0</v>
      </c>
      <c r="X83" s="188">
        <f>'Data (Layer 1)'!X83/'Data (Layer 1)'!$AF83*100</f>
        <v>0</v>
      </c>
      <c r="Y83" s="188">
        <f>'Data (Layer 1)'!Y83/'Data (Layer 1)'!$AF83*100</f>
        <v>0</v>
      </c>
      <c r="Z83" s="188">
        <f>'Data (Layer 1)'!Z83/'Data (Layer 1)'!$AF83*100</f>
        <v>0</v>
      </c>
      <c r="AA83" s="188">
        <f>'Data (Layer 1)'!AA83/'Data (Layer 1)'!$AF83*100</f>
        <v>6.9034791380233118</v>
      </c>
      <c r="AB83" s="195">
        <f>'Data (Layer 1)'!AB83/'Data (Layer 1)'!$AF83*100</f>
        <v>0</v>
      </c>
      <c r="AC83" s="185">
        <f>'Data (Layer 1)'!AC83/'Data (Layer 1)'!$AF83*100</f>
        <v>6.9034791380233118</v>
      </c>
      <c r="AD83" s="185">
        <f>'Data (Layer 1)'!AD83/'Data (Layer 1)'!$AF83*100</f>
        <v>2.1767721986596484</v>
      </c>
      <c r="AE83" s="196">
        <f>'Data (Layer 1)'!AE83/'Data (Layer 1)'!$AF83*100</f>
        <v>9.5758245063127401</v>
      </c>
      <c r="AF83" s="199">
        <f>'Data (Layer 1)'!AF83/'Data (Layer 1)'!$AF83*100</f>
        <v>100</v>
      </c>
      <c r="AH83" s="17"/>
      <c r="AI83" s="17"/>
      <c r="AJ83" s="17"/>
      <c r="AK83" s="17"/>
      <c r="AL83" s="17"/>
      <c r="AM83" s="17"/>
    </row>
    <row r="84" spans="1:39" x14ac:dyDescent="0.2">
      <c r="A84" s="48" t="s">
        <v>34</v>
      </c>
      <c r="B84" s="99"/>
      <c r="C84" s="98" t="s">
        <v>200</v>
      </c>
      <c r="D84" s="184">
        <f>'Data (Layer 1)'!D84/'Data (Layer 1)'!$AF84*100</f>
        <v>51.63809118610245</v>
      </c>
      <c r="E84" s="185">
        <f>'Data (Layer 1)'!E84/'Data (Layer 1)'!$AF84*100</f>
        <v>40.660669870428762</v>
      </c>
      <c r="F84" s="185">
        <f>'Data (Layer 1)'!F84/'Data (Layer 1)'!$AF84*100</f>
        <v>0</v>
      </c>
      <c r="G84" s="186">
        <f>'Data (Layer 1)'!G84/'Data (Layer 1)'!$AF84*100</f>
        <v>0</v>
      </c>
      <c r="H84" s="187">
        <f>'Data (Layer 1)'!H84/'Data (Layer 1)'!$AF84*100</f>
        <v>0</v>
      </c>
      <c r="I84" s="188">
        <f>'Data (Layer 1)'!I84/'Data (Layer 1)'!$AF84*100</f>
        <v>0</v>
      </c>
      <c r="J84" s="188">
        <f>'Data (Layer 1)'!J84/'Data (Layer 1)'!$AF84*100</f>
        <v>0</v>
      </c>
      <c r="K84" s="188">
        <f>'Data (Layer 1)'!K84/'Data (Layer 1)'!$AF84*100</f>
        <v>0</v>
      </c>
      <c r="L84" s="419">
        <f>'Data (Layer 1)'!L84/'Data (Layer 1)'!$AF84*100</f>
        <v>0</v>
      </c>
      <c r="M84" s="189">
        <f>'Data (Layer 1)'!M84/'Data (Layer 1)'!$AF84*100</f>
        <v>0</v>
      </c>
      <c r="N84" s="151">
        <f>'Data (Layer 1)'!N84/'Data (Layer 1)'!$AF84*100</f>
        <v>0</v>
      </c>
      <c r="O84" s="185">
        <f>'Data (Layer 1)'!O84/'Data (Layer 1)'!$AF84*100</f>
        <v>0</v>
      </c>
      <c r="P84" s="156">
        <f>'Data (Layer 1)'!P84/'Data (Layer 1)'!$AF84*100</f>
        <v>92.29876105653122</v>
      </c>
      <c r="Q84" s="198">
        <f>'Data (Layer 1)'!Q84/'Data (Layer 1)'!$AF84*100</f>
        <v>0</v>
      </c>
      <c r="R84" s="194">
        <f>'Data (Layer 1)'!R84/'Data (Layer 1)'!$AF84*100</f>
        <v>2.8176977360942259</v>
      </c>
      <c r="S84" s="434">
        <f>'Data (Layer 1)'!S84/'Data (Layer 1)'!$AF84*100</f>
        <v>0.77042947963756703</v>
      </c>
      <c r="T84" s="195">
        <f>'Data (Layer 1)'!T84/'Data (Layer 1)'!$AF84*100</f>
        <v>4.7810925567327005E-3</v>
      </c>
      <c r="U84" s="185">
        <f>'Data (Layer 1)'!U84/'Data (Layer 1)'!$AF84*100</f>
        <v>3.5929083082885254</v>
      </c>
      <c r="V84" s="194">
        <f>'Data (Layer 1)'!V84/'Data (Layer 1)'!$AF84*100</f>
        <v>0</v>
      </c>
      <c r="W84" s="188">
        <f>'Data (Layer 1)'!W84/'Data (Layer 1)'!$AF84*100</f>
        <v>0</v>
      </c>
      <c r="X84" s="188">
        <f>'Data (Layer 1)'!X84/'Data (Layer 1)'!$AF84*100</f>
        <v>0</v>
      </c>
      <c r="Y84" s="188">
        <f>'Data (Layer 1)'!Y84/'Data (Layer 1)'!$AF84*100</f>
        <v>0</v>
      </c>
      <c r="Z84" s="188">
        <f>'Data (Layer 1)'!Z84/'Data (Layer 1)'!$AF84*100</f>
        <v>0</v>
      </c>
      <c r="AA84" s="188">
        <f>'Data (Layer 1)'!AA84/'Data (Layer 1)'!$AF84*100</f>
        <v>0</v>
      </c>
      <c r="AB84" s="195">
        <f>'Data (Layer 1)'!AB84/'Data (Layer 1)'!$AF84*100</f>
        <v>-7.6483407184353175E-2</v>
      </c>
      <c r="AC84" s="185">
        <f>'Data (Layer 1)'!AC84/'Data (Layer 1)'!$AF84*100</f>
        <v>-7.6483407184353175E-2</v>
      </c>
      <c r="AD84" s="185">
        <f>'Data (Layer 1)'!AD84/'Data (Layer 1)'!$AF84*100</f>
        <v>4.1848140423645948</v>
      </c>
      <c r="AE84" s="196">
        <f>'Data (Layer 1)'!AE84/'Data (Layer 1)'!$AF84*100</f>
        <v>7.7012389434687671</v>
      </c>
      <c r="AF84" s="199">
        <f>'Data (Layer 1)'!AF84/'Data (Layer 1)'!$AF84*100</f>
        <v>100</v>
      </c>
      <c r="AH84" s="17"/>
      <c r="AI84" s="17"/>
      <c r="AJ84" s="17"/>
      <c r="AK84" s="17"/>
      <c r="AL84" s="17"/>
      <c r="AM84" s="17"/>
    </row>
    <row r="85" spans="1:39" x14ac:dyDescent="0.2">
      <c r="A85" s="48" t="s">
        <v>35</v>
      </c>
      <c r="B85" s="99"/>
      <c r="C85" s="98" t="s">
        <v>164</v>
      </c>
      <c r="D85" s="200">
        <f>'Data (Layer 1)'!D85/'Data (Layer 1)'!$AF$12*100</f>
        <v>1.7842286758291783</v>
      </c>
      <c r="E85" s="201">
        <f>'Data (Layer 1)'!E85/'Data (Layer 1)'!$AF$12*100</f>
        <v>1.695018791374872</v>
      </c>
      <c r="F85" s="201">
        <f>'Data (Layer 1)'!F85/'Data (Layer 1)'!$AF$12*100</f>
        <v>0</v>
      </c>
      <c r="G85" s="202">
        <f>'Data (Layer 1)'!G85/'Data (Layer 1)'!$AF$12*100</f>
        <v>0</v>
      </c>
      <c r="H85" s="203">
        <f>'Data (Layer 1)'!H85/'Data (Layer 1)'!$AF$12*100</f>
        <v>0</v>
      </c>
      <c r="I85" s="204">
        <f>'Data (Layer 1)'!I85/'Data (Layer 1)'!$AF$12*100</f>
        <v>2.1460720336585384E-2</v>
      </c>
      <c r="J85" s="204">
        <f>'Data (Layer 1)'!J85/'Data (Layer 1)'!$AF$12*100</f>
        <v>0</v>
      </c>
      <c r="K85" s="204">
        <f>'Data (Layer 1)'!K85/'Data (Layer 1)'!$AF$12*100</f>
        <v>0</v>
      </c>
      <c r="L85" s="420">
        <f>'Data (Layer 1)'!L85/'Data (Layer 1)'!$AF$12*100</f>
        <v>0</v>
      </c>
      <c r="M85" s="205">
        <f>'Data (Layer 1)'!M85/'Data (Layer 1)'!$AF$12*100</f>
        <v>0</v>
      </c>
      <c r="N85" s="206">
        <f>'Data (Layer 1)'!N85/'Data (Layer 1)'!$AF$12*100</f>
        <v>2.1460720336585384E-2</v>
      </c>
      <c r="O85" s="201">
        <f>'Data (Layer 1)'!O85/'Data (Layer 1)'!$AF$12*100</f>
        <v>0</v>
      </c>
      <c r="P85" s="207">
        <f>'Data (Layer 1)'!P85/'Data (Layer 1)'!$AF$12*100</f>
        <v>3.5007081875406363</v>
      </c>
      <c r="Q85" s="208">
        <f>'Data (Layer 1)'!Q85/'Data (Layer 1)'!$AF$12*100</f>
        <v>0</v>
      </c>
      <c r="R85" s="209">
        <f>'Data (Layer 1)'!R85/'Data (Layer 1)'!$AF$12*100</f>
        <v>-5.8655888022473693E-2</v>
      </c>
      <c r="S85" s="435">
        <f>'Data (Layer 1)'!S85/'Data (Layer 1)'!$AF$12*100</f>
        <v>-1.8003842699374415E-2</v>
      </c>
      <c r="T85" s="210">
        <f>'Data (Layer 1)'!T85/'Data (Layer 1)'!$AF$12*100</f>
        <v>2.370525612868191E-2</v>
      </c>
      <c r="U85" s="211">
        <f>'Data (Layer 1)'!U85/'Data (Layer 1)'!$AF$12*100</f>
        <v>-5.2954474593166198E-2</v>
      </c>
      <c r="V85" s="209">
        <f>'Data (Layer 1)'!V85/'Data (Layer 1)'!$AF$12*100</f>
        <v>0</v>
      </c>
      <c r="W85" s="204">
        <f>'Data (Layer 1)'!W85/'Data (Layer 1)'!$AF$12*100</f>
        <v>0</v>
      </c>
      <c r="X85" s="204">
        <f>'Data (Layer 1)'!X85/'Data (Layer 1)'!$AF$12*100</f>
        <v>0</v>
      </c>
      <c r="Y85" s="204">
        <f>'Data (Layer 1)'!Y85/'Data (Layer 1)'!$AF$12*100</f>
        <v>0</v>
      </c>
      <c r="Z85" s="204">
        <f>'Data (Layer 1)'!Z85/'Data (Layer 1)'!$AF$12*100</f>
        <v>0</v>
      </c>
      <c r="AA85" s="204">
        <f>'Data (Layer 1)'!AA85/'Data (Layer 1)'!$AF$12*100</f>
        <v>0.43193225077735309</v>
      </c>
      <c r="AB85" s="210">
        <f>'Data (Layer 1)'!AB85/'Data (Layer 1)'!$AF$12*100</f>
        <v>1.7873085966376534E-3</v>
      </c>
      <c r="AC85" s="201">
        <f>'Data (Layer 1)'!AC85/'Data (Layer 1)'!$AF$12*100</f>
        <v>0.43371955937399076</v>
      </c>
      <c r="AD85" s="201">
        <f>'Data (Layer 1)'!AD85/'Data (Layer 1)'!$AF$12*100</f>
        <v>3.8401661922070007E-2</v>
      </c>
      <c r="AE85" s="212">
        <f>'Data (Layer 1)'!AE85/'Data (Layer 1)'!$AF$12*100</f>
        <v>0.41916674670289455</v>
      </c>
      <c r="AF85" s="213">
        <f>'Data (Layer 1)'!AF85/'Data (Layer 1)'!$AF$12*100</f>
        <v>3.9198749342435306</v>
      </c>
      <c r="AH85" s="17"/>
      <c r="AI85" s="17"/>
      <c r="AJ85" s="17"/>
      <c r="AK85" s="17"/>
      <c r="AL85" s="17"/>
      <c r="AM85" s="17"/>
    </row>
    <row r="86" spans="1:39" x14ac:dyDescent="0.2">
      <c r="A86" s="40" t="s">
        <v>26</v>
      </c>
      <c r="B86" s="99" t="s">
        <v>72</v>
      </c>
      <c r="C86" s="98" t="s">
        <v>73</v>
      </c>
      <c r="D86" s="184"/>
      <c r="E86" s="185"/>
      <c r="F86" s="185"/>
      <c r="G86" s="186"/>
      <c r="H86" s="187"/>
      <c r="I86" s="188"/>
      <c r="J86" s="188"/>
      <c r="K86" s="188"/>
      <c r="L86" s="403"/>
      <c r="M86" s="189"/>
      <c r="N86" s="151"/>
      <c r="O86" s="185"/>
      <c r="P86" s="156"/>
      <c r="Q86" s="198"/>
      <c r="R86" s="194"/>
      <c r="S86" s="434"/>
      <c r="T86" s="195"/>
      <c r="U86" s="185"/>
      <c r="V86" s="194"/>
      <c r="W86" s="188"/>
      <c r="X86" s="188"/>
      <c r="Y86" s="188"/>
      <c r="Z86" s="188"/>
      <c r="AA86" s="188"/>
      <c r="AB86" s="195"/>
      <c r="AC86" s="185"/>
      <c r="AD86" s="185"/>
      <c r="AE86" s="196"/>
      <c r="AF86" s="199"/>
      <c r="AH86" s="17"/>
      <c r="AI86" s="17"/>
      <c r="AJ86" s="17"/>
      <c r="AK86" s="17"/>
      <c r="AL86" s="17"/>
      <c r="AM86" s="17"/>
    </row>
    <row r="87" spans="1:39" x14ac:dyDescent="0.2">
      <c r="A87" s="48" t="s">
        <v>33</v>
      </c>
      <c r="B87" s="99"/>
      <c r="C87" s="98" t="s">
        <v>201</v>
      </c>
      <c r="D87" s="184">
        <f>'Data (Layer 1)'!D87/'Data (Layer 1)'!$AF87*100</f>
        <v>73.03548911845094</v>
      </c>
      <c r="E87" s="185">
        <f>'Data (Layer 1)'!E87/'Data (Layer 1)'!$AF87*100</f>
        <v>4.2637114502615505</v>
      </c>
      <c r="F87" s="185">
        <f>'Data (Layer 1)'!F87/'Data (Layer 1)'!$AF87*100</f>
        <v>0</v>
      </c>
      <c r="G87" s="186">
        <f>'Data (Layer 1)'!G87/'Data (Layer 1)'!$AF87*100</f>
        <v>0</v>
      </c>
      <c r="H87" s="187">
        <f>'Data (Layer 1)'!H87/'Data (Layer 1)'!$AF87*100</f>
        <v>0</v>
      </c>
      <c r="I87" s="188">
        <f>'Data (Layer 1)'!I87/'Data (Layer 1)'!$AF87*100</f>
        <v>0.37771582646107554</v>
      </c>
      <c r="J87" s="188">
        <f>'Data (Layer 1)'!J87/'Data (Layer 1)'!$AF87*100</f>
        <v>0</v>
      </c>
      <c r="K87" s="188">
        <f>'Data (Layer 1)'!K87/'Data (Layer 1)'!$AF87*100</f>
        <v>0</v>
      </c>
      <c r="L87" s="419">
        <f>'Data (Layer 1)'!L87/'Data (Layer 1)'!$AF87*100</f>
        <v>0</v>
      </c>
      <c r="M87" s="189">
        <f>'Data (Layer 1)'!M87/'Data (Layer 1)'!$AF87*100</f>
        <v>0</v>
      </c>
      <c r="N87" s="151">
        <f>'Data (Layer 1)'!N87/'Data (Layer 1)'!$AF87*100</f>
        <v>0.37771582646107554</v>
      </c>
      <c r="O87" s="185">
        <f>'Data (Layer 1)'!O87/'Data (Layer 1)'!$AF87*100</f>
        <v>0</v>
      </c>
      <c r="P87" s="156">
        <f>'Data (Layer 1)'!P87/'Data (Layer 1)'!$AF87*100</f>
        <v>77.676916395173549</v>
      </c>
      <c r="Q87" s="198">
        <f>'Data (Layer 1)'!Q87/'Data (Layer 1)'!$AF87*100</f>
        <v>0</v>
      </c>
      <c r="R87" s="194">
        <f>'Data (Layer 1)'!R87/'Data (Layer 1)'!$AF87*100</f>
        <v>0.17059370505135005</v>
      </c>
      <c r="S87" s="434">
        <f>'Data (Layer 1)'!S87/'Data (Layer 1)'!$AF87*100</f>
        <v>0</v>
      </c>
      <c r="T87" s="195">
        <f>'Data (Layer 1)'!T87/'Data (Layer 1)'!$AF87*100</f>
        <v>-2.1651544887166057</v>
      </c>
      <c r="U87" s="185">
        <f>'Data (Layer 1)'!U87/'Data (Layer 1)'!$AF87*100</f>
        <v>-1.9945607836652561</v>
      </c>
      <c r="V87" s="194">
        <f>'Data (Layer 1)'!V87/'Data (Layer 1)'!$AF87*100</f>
        <v>0</v>
      </c>
      <c r="W87" s="188">
        <f>'Data (Layer 1)'!W87/'Data (Layer 1)'!$AF87*100</f>
        <v>0</v>
      </c>
      <c r="X87" s="188">
        <f>'Data (Layer 1)'!X87/'Data (Layer 1)'!$AF87*100</f>
        <v>0</v>
      </c>
      <c r="Y87" s="188">
        <f>'Data (Layer 1)'!Y87/'Data (Layer 1)'!$AF87*100</f>
        <v>0</v>
      </c>
      <c r="Z87" s="188">
        <f>'Data (Layer 1)'!Z87/'Data (Layer 1)'!$AF87*100</f>
        <v>0</v>
      </c>
      <c r="AA87" s="188">
        <f>'Data (Layer 1)'!AA87/'Data (Layer 1)'!$AF87*100</f>
        <v>24.317645611547206</v>
      </c>
      <c r="AB87" s="195">
        <f>'Data (Layer 1)'!AB87/'Data (Layer 1)'!$AF87*100</f>
        <v>0</v>
      </c>
      <c r="AC87" s="185">
        <f>'Data (Layer 1)'!AC87/'Data (Layer 1)'!$AF87*100</f>
        <v>24.317645611547206</v>
      </c>
      <c r="AD87" s="185">
        <f>'Data (Layer 1)'!AD87/'Data (Layer 1)'!$AF87*100</f>
        <v>-1.2230555078506359E-6</v>
      </c>
      <c r="AE87" s="196">
        <f>'Data (Layer 1)'!AE87/'Data (Layer 1)'!$AF87*100</f>
        <v>22.323083604826444</v>
      </c>
      <c r="AF87" s="199">
        <f>'Data (Layer 1)'!AF87/'Data (Layer 1)'!$AF87*100</f>
        <v>100</v>
      </c>
      <c r="AH87" s="17"/>
      <c r="AI87" s="17"/>
      <c r="AJ87" s="17"/>
      <c r="AK87" s="17"/>
      <c r="AL87" s="17"/>
      <c r="AM87" s="17"/>
    </row>
    <row r="88" spans="1:39" x14ac:dyDescent="0.2">
      <c r="A88" s="48" t="s">
        <v>34</v>
      </c>
      <c r="B88" s="99"/>
      <c r="C88" s="98" t="s">
        <v>202</v>
      </c>
      <c r="D88" s="184">
        <f>'Data (Layer 1)'!D88/'Data (Layer 1)'!$AF88*100</f>
        <v>93.788072715913586</v>
      </c>
      <c r="E88" s="185">
        <f>'Data (Layer 1)'!E88/'Data (Layer 1)'!$AF88*100</f>
        <v>2.4206291502516835</v>
      </c>
      <c r="F88" s="185">
        <f>'Data (Layer 1)'!F88/'Data (Layer 1)'!$AF88*100</f>
        <v>0</v>
      </c>
      <c r="G88" s="186">
        <f>'Data (Layer 1)'!G88/'Data (Layer 1)'!$AF88*100</f>
        <v>0</v>
      </c>
      <c r="H88" s="187">
        <f>'Data (Layer 1)'!H88/'Data (Layer 1)'!$AF88*100</f>
        <v>0</v>
      </c>
      <c r="I88" s="188">
        <f>'Data (Layer 1)'!I88/'Data (Layer 1)'!$AF88*100</f>
        <v>0</v>
      </c>
      <c r="J88" s="188">
        <f>'Data (Layer 1)'!J88/'Data (Layer 1)'!$AF88*100</f>
        <v>0</v>
      </c>
      <c r="K88" s="188">
        <f>'Data (Layer 1)'!K88/'Data (Layer 1)'!$AF88*100</f>
        <v>0</v>
      </c>
      <c r="L88" s="419">
        <f>'Data (Layer 1)'!L88/'Data (Layer 1)'!$AF88*100</f>
        <v>0</v>
      </c>
      <c r="M88" s="189">
        <f>'Data (Layer 1)'!M88/'Data (Layer 1)'!$AF88*100</f>
        <v>0</v>
      </c>
      <c r="N88" s="151">
        <f>'Data (Layer 1)'!N88/'Data (Layer 1)'!$AF88*100</f>
        <v>0</v>
      </c>
      <c r="O88" s="185">
        <f>'Data (Layer 1)'!O88/'Data (Layer 1)'!$AF88*100</f>
        <v>0</v>
      </c>
      <c r="P88" s="156">
        <f>'Data (Layer 1)'!P88/'Data (Layer 1)'!$AF88*100</f>
        <v>96.208701866165271</v>
      </c>
      <c r="Q88" s="198">
        <f>'Data (Layer 1)'!Q88/'Data (Layer 1)'!$AF88*100</f>
        <v>0</v>
      </c>
      <c r="R88" s="194">
        <f>'Data (Layer 1)'!R88/'Data (Layer 1)'!$AF88*100</f>
        <v>4.0844693059322479</v>
      </c>
      <c r="S88" s="434">
        <f>'Data (Layer 1)'!S88/'Data (Layer 1)'!$AF88*100</f>
        <v>0.99279336134853668</v>
      </c>
      <c r="T88" s="195">
        <f>'Data (Layer 1)'!T88/'Data (Layer 1)'!$AF88*100</f>
        <v>-0.23650216346624153</v>
      </c>
      <c r="U88" s="185">
        <f>'Data (Layer 1)'!U88/'Data (Layer 1)'!$AF88*100</f>
        <v>4.8407605038145425</v>
      </c>
      <c r="V88" s="194">
        <f>'Data (Layer 1)'!V88/'Data (Layer 1)'!$AF88*100</f>
        <v>0</v>
      </c>
      <c r="W88" s="188">
        <f>'Data (Layer 1)'!W88/'Data (Layer 1)'!$AF88*100</f>
        <v>0</v>
      </c>
      <c r="X88" s="188">
        <f>'Data (Layer 1)'!X88/'Data (Layer 1)'!$AF88*100</f>
        <v>0</v>
      </c>
      <c r="Y88" s="188">
        <f>'Data (Layer 1)'!Y88/'Data (Layer 1)'!$AF88*100</f>
        <v>0</v>
      </c>
      <c r="Z88" s="188">
        <f>'Data (Layer 1)'!Z88/'Data (Layer 1)'!$AF88*100</f>
        <v>0</v>
      </c>
      <c r="AA88" s="188">
        <f>'Data (Layer 1)'!AA88/'Data (Layer 1)'!$AF88*100</f>
        <v>0</v>
      </c>
      <c r="AB88" s="195">
        <f>'Data (Layer 1)'!AB88/'Data (Layer 1)'!$AF88*100</f>
        <v>0</v>
      </c>
      <c r="AC88" s="185">
        <f>'Data (Layer 1)'!AC88/'Data (Layer 1)'!$AF88*100</f>
        <v>0</v>
      </c>
      <c r="AD88" s="185">
        <f>'Data (Layer 1)'!AD88/'Data (Layer 1)'!$AF88*100</f>
        <v>-1.0494623699798025</v>
      </c>
      <c r="AE88" s="196">
        <f>'Data (Layer 1)'!AE88/'Data (Layer 1)'!$AF88*100</f>
        <v>3.7912981338347405</v>
      </c>
      <c r="AF88" s="199">
        <f>'Data (Layer 1)'!AF88/'Data (Layer 1)'!$AF88*100</f>
        <v>100</v>
      </c>
      <c r="AH88" s="17"/>
      <c r="AI88" s="17"/>
      <c r="AJ88" s="17"/>
      <c r="AK88" s="17"/>
      <c r="AL88" s="17"/>
      <c r="AM88" s="17"/>
    </row>
    <row r="89" spans="1:39" x14ac:dyDescent="0.2">
      <c r="A89" s="48" t="s">
        <v>35</v>
      </c>
      <c r="B89" s="99"/>
      <c r="C89" s="98" t="s">
        <v>164</v>
      </c>
      <c r="D89" s="200">
        <f>'Data (Layer 1)'!D89/'Data (Layer 1)'!$AF$12*100</f>
        <v>0.96987671295126576</v>
      </c>
      <c r="E89" s="201">
        <f>'Data (Layer 1)'!E89/'Data (Layer 1)'!$AF$12*100</f>
        <v>8.9023870728356866E-2</v>
      </c>
      <c r="F89" s="201">
        <f>'Data (Layer 1)'!F89/'Data (Layer 1)'!$AF$12*100</f>
        <v>0</v>
      </c>
      <c r="G89" s="202">
        <f>'Data (Layer 1)'!G89/'Data (Layer 1)'!$AF$12*100</f>
        <v>0</v>
      </c>
      <c r="H89" s="203">
        <f>'Data (Layer 1)'!H89/'Data (Layer 1)'!$AF$12*100</f>
        <v>0</v>
      </c>
      <c r="I89" s="204">
        <f>'Data (Layer 1)'!I89/'Data (Layer 1)'!$AF$12*100</f>
        <v>1.0161320551564728E-2</v>
      </c>
      <c r="J89" s="204">
        <f>'Data (Layer 1)'!J89/'Data (Layer 1)'!$AF$12*100</f>
        <v>0</v>
      </c>
      <c r="K89" s="204">
        <f>'Data (Layer 1)'!K89/'Data (Layer 1)'!$AF$12*100</f>
        <v>0</v>
      </c>
      <c r="L89" s="420">
        <f>'Data (Layer 1)'!L89/'Data (Layer 1)'!$AF$12*100</f>
        <v>0</v>
      </c>
      <c r="M89" s="205">
        <f>'Data (Layer 1)'!M89/'Data (Layer 1)'!$AF$12*100</f>
        <v>0</v>
      </c>
      <c r="N89" s="206">
        <f>'Data (Layer 1)'!N89/'Data (Layer 1)'!$AF$12*100</f>
        <v>1.0161320551564728E-2</v>
      </c>
      <c r="O89" s="201">
        <f>'Data (Layer 1)'!O89/'Data (Layer 1)'!$AF$12*100</f>
        <v>0</v>
      </c>
      <c r="P89" s="207">
        <f>'Data (Layer 1)'!P89/'Data (Layer 1)'!$AF$12*100</f>
        <v>1.0690619042311875</v>
      </c>
      <c r="Q89" s="208">
        <f>'Data (Layer 1)'!Q89/'Data (Layer 1)'!$AF$12*100</f>
        <v>0</v>
      </c>
      <c r="R89" s="209">
        <f>'Data (Layer 1)'!R89/'Data (Layer 1)'!$AF$12*100</f>
        <v>-3.8739690454193544E-2</v>
      </c>
      <c r="S89" s="435">
        <f>'Data (Layer 1)'!S89/'Data (Layer 1)'!$AF$12*100</f>
        <v>-1.0531784384275066E-2</v>
      </c>
      <c r="T89" s="210">
        <f>'Data (Layer 1)'!T89/'Data (Layer 1)'!$AF$12*100</f>
        <v>-5.5738169556449731E-2</v>
      </c>
      <c r="U89" s="211">
        <f>'Data (Layer 1)'!U89/'Data (Layer 1)'!$AF$12*100</f>
        <v>-0.10500964439491833</v>
      </c>
      <c r="V89" s="209">
        <f>'Data (Layer 1)'!V89/'Data (Layer 1)'!$AF$12*100</f>
        <v>0</v>
      </c>
      <c r="W89" s="204">
        <f>'Data (Layer 1)'!W89/'Data (Layer 1)'!$AF$12*100</f>
        <v>0</v>
      </c>
      <c r="X89" s="204">
        <f>'Data (Layer 1)'!X89/'Data (Layer 1)'!$AF$12*100</f>
        <v>0</v>
      </c>
      <c r="Y89" s="204">
        <f>'Data (Layer 1)'!Y89/'Data (Layer 1)'!$AF$12*100</f>
        <v>0</v>
      </c>
      <c r="Z89" s="204">
        <f>'Data (Layer 1)'!Z89/'Data (Layer 1)'!$AF$12*100</f>
        <v>0</v>
      </c>
      <c r="AA89" s="204">
        <f>'Data (Layer 1)'!AA89/'Data (Layer 1)'!$AF$12*100</f>
        <v>0.65419390665576627</v>
      </c>
      <c r="AB89" s="210">
        <f>'Data (Layer 1)'!AB89/'Data (Layer 1)'!$AF$12*100</f>
        <v>0</v>
      </c>
      <c r="AC89" s="201">
        <f>'Data (Layer 1)'!AC89/'Data (Layer 1)'!$AF$12*100</f>
        <v>0.65419390665576627</v>
      </c>
      <c r="AD89" s="201">
        <f>'Data (Layer 1)'!AD89/'Data (Layer 1)'!$AF$12*100</f>
        <v>1.1132909591047655E-2</v>
      </c>
      <c r="AE89" s="212">
        <f>'Data (Layer 1)'!AE89/'Data (Layer 1)'!$AF$12*100</f>
        <v>0.56031717185189545</v>
      </c>
      <c r="AF89" s="213">
        <f>'Data (Layer 1)'!AF89/'Data (Layer 1)'!$AF$12*100</f>
        <v>1.6293790760830831</v>
      </c>
      <c r="AH89" s="17"/>
      <c r="AI89" s="17"/>
      <c r="AJ89" s="17"/>
      <c r="AK89" s="17"/>
      <c r="AL89" s="17"/>
      <c r="AM89" s="17"/>
    </row>
    <row r="90" spans="1:39" x14ac:dyDescent="0.2">
      <c r="A90" s="40" t="s">
        <v>26</v>
      </c>
      <c r="B90" s="99" t="s">
        <v>74</v>
      </c>
      <c r="C90" s="98" t="s">
        <v>75</v>
      </c>
      <c r="D90" s="184"/>
      <c r="E90" s="185"/>
      <c r="F90" s="185"/>
      <c r="G90" s="186"/>
      <c r="H90" s="187"/>
      <c r="I90" s="188"/>
      <c r="J90" s="188"/>
      <c r="K90" s="188"/>
      <c r="L90" s="403"/>
      <c r="M90" s="189"/>
      <c r="N90" s="151"/>
      <c r="O90" s="185"/>
      <c r="P90" s="156"/>
      <c r="Q90" s="198"/>
      <c r="R90" s="194"/>
      <c r="S90" s="434"/>
      <c r="T90" s="195"/>
      <c r="U90" s="185"/>
      <c r="V90" s="194"/>
      <c r="W90" s="188"/>
      <c r="X90" s="188"/>
      <c r="Y90" s="188"/>
      <c r="Z90" s="188"/>
      <c r="AA90" s="188"/>
      <c r="AB90" s="195"/>
      <c r="AC90" s="185"/>
      <c r="AD90" s="185"/>
      <c r="AE90" s="196"/>
      <c r="AF90" s="199"/>
      <c r="AH90" s="17"/>
      <c r="AI90" s="17"/>
      <c r="AJ90" s="17"/>
      <c r="AK90" s="17"/>
      <c r="AL90" s="17"/>
      <c r="AM90" s="17"/>
    </row>
    <row r="91" spans="1:39" x14ac:dyDescent="0.2">
      <c r="A91" s="48" t="s">
        <v>33</v>
      </c>
      <c r="B91" s="99"/>
      <c r="C91" s="98" t="s">
        <v>203</v>
      </c>
      <c r="D91" s="184">
        <f>'Data (Layer 1)'!D91/'Data (Layer 1)'!$AF91*100</f>
        <v>71.021869463178476</v>
      </c>
      <c r="E91" s="185">
        <f>'Data (Layer 1)'!E91/'Data (Layer 1)'!$AF91*100</f>
        <v>0.42579301669744057</v>
      </c>
      <c r="F91" s="185">
        <f>'Data (Layer 1)'!F91/'Data (Layer 1)'!$AF91*100</f>
        <v>0</v>
      </c>
      <c r="G91" s="186">
        <f>'Data (Layer 1)'!G91/'Data (Layer 1)'!$AF91*100</f>
        <v>0</v>
      </c>
      <c r="H91" s="187">
        <f>'Data (Layer 1)'!H91/'Data (Layer 1)'!$AF91*100</f>
        <v>0</v>
      </c>
      <c r="I91" s="188">
        <f>'Data (Layer 1)'!I91/'Data (Layer 1)'!$AF91*100</f>
        <v>8.8832855527726882E-3</v>
      </c>
      <c r="J91" s="188">
        <f>'Data (Layer 1)'!J91/'Data (Layer 1)'!$AF91*100</f>
        <v>0</v>
      </c>
      <c r="K91" s="188">
        <f>'Data (Layer 1)'!K91/'Data (Layer 1)'!$AF91*100</f>
        <v>0</v>
      </c>
      <c r="L91" s="419">
        <f>'Data (Layer 1)'!L91/'Data (Layer 1)'!$AF91*100</f>
        <v>0</v>
      </c>
      <c r="M91" s="189">
        <f>'Data (Layer 1)'!M91/'Data (Layer 1)'!$AF91*100</f>
        <v>0</v>
      </c>
      <c r="N91" s="151">
        <f>'Data (Layer 1)'!N91/'Data (Layer 1)'!$AF91*100</f>
        <v>8.8832855527726882E-3</v>
      </c>
      <c r="O91" s="185">
        <f>'Data (Layer 1)'!O91/'Data (Layer 1)'!$AF91*100</f>
        <v>0</v>
      </c>
      <c r="P91" s="156">
        <f>'Data (Layer 1)'!P91/'Data (Layer 1)'!$AF91*100</f>
        <v>71.456545765428686</v>
      </c>
      <c r="Q91" s="198">
        <f>'Data (Layer 1)'!Q91/'Data (Layer 1)'!$AF91*100</f>
        <v>0</v>
      </c>
      <c r="R91" s="194">
        <f>'Data (Layer 1)'!R91/'Data (Layer 1)'!$AF91*100</f>
        <v>0.39289598392368286</v>
      </c>
      <c r="S91" s="434">
        <f>'Data (Layer 1)'!S91/'Data (Layer 1)'!$AF91*100</f>
        <v>0</v>
      </c>
      <c r="T91" s="195">
        <f>'Data (Layer 1)'!T91/'Data (Layer 1)'!$AF91*100</f>
        <v>-0.55330737273937713</v>
      </c>
      <c r="U91" s="185">
        <f>'Data (Layer 1)'!U91/'Data (Layer 1)'!$AF91*100</f>
        <v>-0.16041138881569425</v>
      </c>
      <c r="V91" s="194">
        <f>'Data (Layer 1)'!V91/'Data (Layer 1)'!$AF91*100</f>
        <v>0</v>
      </c>
      <c r="W91" s="188">
        <f>'Data (Layer 1)'!W91/'Data (Layer 1)'!$AF91*100</f>
        <v>11.898283021127193</v>
      </c>
      <c r="X91" s="188">
        <f>'Data (Layer 1)'!X91/'Data (Layer 1)'!$AF91*100</f>
        <v>0</v>
      </c>
      <c r="Y91" s="188">
        <f>'Data (Layer 1)'!Y91/'Data (Layer 1)'!$AF91*100</f>
        <v>0</v>
      </c>
      <c r="Z91" s="188">
        <f>'Data (Layer 1)'!Z91/'Data (Layer 1)'!$AF91*100</f>
        <v>0</v>
      </c>
      <c r="AA91" s="188">
        <f>'Data (Layer 1)'!AA91/'Data (Layer 1)'!$AF91*100</f>
        <v>16.805580702221899</v>
      </c>
      <c r="AB91" s="195">
        <f>'Data (Layer 1)'!AB91/'Data (Layer 1)'!$AF91*100</f>
        <v>0</v>
      </c>
      <c r="AC91" s="185">
        <f>'Data (Layer 1)'!AC91/'Data (Layer 1)'!$AF91*100</f>
        <v>28.703863723349095</v>
      </c>
      <c r="AD91" s="185">
        <f>'Data (Layer 1)'!AD91/'Data (Layer 1)'!$AF91*100</f>
        <v>1.9000379096593097E-6</v>
      </c>
      <c r="AE91" s="196">
        <f>'Data (Layer 1)'!AE91/'Data (Layer 1)'!$AF91*100</f>
        <v>28.543454234571307</v>
      </c>
      <c r="AF91" s="199">
        <f>'Data (Layer 1)'!AF91/'Data (Layer 1)'!$AF91*100</f>
        <v>100</v>
      </c>
      <c r="AH91" s="17"/>
      <c r="AI91" s="17"/>
      <c r="AJ91" s="17"/>
      <c r="AK91" s="17"/>
      <c r="AL91" s="17"/>
      <c r="AM91" s="17"/>
    </row>
    <row r="92" spans="1:39" x14ac:dyDescent="0.2">
      <c r="A92" s="48" t="s">
        <v>34</v>
      </c>
      <c r="B92" s="99"/>
      <c r="C92" s="98" t="s">
        <v>204</v>
      </c>
      <c r="D92" s="184">
        <f>'Data (Layer 1)'!D92/'Data (Layer 1)'!$AF92*100</f>
        <v>88.804881801899441</v>
      </c>
      <c r="E92" s="185">
        <f>'Data (Layer 1)'!E92/'Data (Layer 1)'!$AF92*100</f>
        <v>0.38988649806715836</v>
      </c>
      <c r="F92" s="185">
        <f>'Data (Layer 1)'!F92/'Data (Layer 1)'!$AF92*100</f>
        <v>0</v>
      </c>
      <c r="G92" s="186">
        <f>'Data (Layer 1)'!G92/'Data (Layer 1)'!$AF92*100</f>
        <v>0</v>
      </c>
      <c r="H92" s="187">
        <f>'Data (Layer 1)'!H92/'Data (Layer 1)'!$AF92*100</f>
        <v>0</v>
      </c>
      <c r="I92" s="188">
        <f>'Data (Layer 1)'!I92/'Data (Layer 1)'!$AF92*100</f>
        <v>0</v>
      </c>
      <c r="J92" s="188">
        <f>'Data (Layer 1)'!J92/'Data (Layer 1)'!$AF92*100</f>
        <v>0</v>
      </c>
      <c r="K92" s="188">
        <f>'Data (Layer 1)'!K92/'Data (Layer 1)'!$AF92*100</f>
        <v>0</v>
      </c>
      <c r="L92" s="419">
        <f>'Data (Layer 1)'!L92/'Data (Layer 1)'!$AF92*100</f>
        <v>0</v>
      </c>
      <c r="M92" s="189">
        <f>'Data (Layer 1)'!M92/'Data (Layer 1)'!$AF92*100</f>
        <v>0</v>
      </c>
      <c r="N92" s="151">
        <f>'Data (Layer 1)'!N92/'Data (Layer 1)'!$AF92*100</f>
        <v>0</v>
      </c>
      <c r="O92" s="185">
        <f>'Data (Layer 1)'!O92/'Data (Layer 1)'!$AF92*100</f>
        <v>0</v>
      </c>
      <c r="P92" s="156">
        <f>'Data (Layer 1)'!P92/'Data (Layer 1)'!$AF92*100</f>
        <v>89.194768299966597</v>
      </c>
      <c r="Q92" s="198">
        <f>'Data (Layer 1)'!Q92/'Data (Layer 1)'!$AF92*100</f>
        <v>0</v>
      </c>
      <c r="R92" s="194">
        <f>'Data (Layer 1)'!R92/'Data (Layer 1)'!$AF92*100</f>
        <v>4.5311745227006002</v>
      </c>
      <c r="S92" s="434">
        <f>'Data (Layer 1)'!S92/'Data (Layer 1)'!$AF92*100</f>
        <v>1.4509566380328591</v>
      </c>
      <c r="T92" s="195">
        <f>'Data (Layer 1)'!T92/'Data (Layer 1)'!$AF92*100</f>
        <v>-1.3825579308985214</v>
      </c>
      <c r="U92" s="185">
        <f>'Data (Layer 1)'!U92/'Data (Layer 1)'!$AF92*100</f>
        <v>4.5995732298349372</v>
      </c>
      <c r="V92" s="194">
        <f>'Data (Layer 1)'!V92/'Data (Layer 1)'!$AF92*100</f>
        <v>0</v>
      </c>
      <c r="W92" s="188">
        <f>'Data (Layer 1)'!W92/'Data (Layer 1)'!$AF92*100</f>
        <v>6.0640083033142549</v>
      </c>
      <c r="X92" s="188">
        <f>'Data (Layer 1)'!X92/'Data (Layer 1)'!$AF92*100</f>
        <v>0</v>
      </c>
      <c r="Y92" s="188">
        <f>'Data (Layer 1)'!Y92/'Data (Layer 1)'!$AF92*100</f>
        <v>0</v>
      </c>
      <c r="Z92" s="188">
        <f>'Data (Layer 1)'!Z92/'Data (Layer 1)'!$AF92*100</f>
        <v>0</v>
      </c>
      <c r="AA92" s="188">
        <f>'Data (Layer 1)'!AA92/'Data (Layer 1)'!$AF92*100</f>
        <v>0</v>
      </c>
      <c r="AB92" s="195">
        <f>'Data (Layer 1)'!AB92/'Data (Layer 1)'!$AF92*100</f>
        <v>-0.43658610721769958</v>
      </c>
      <c r="AC92" s="185">
        <f>'Data (Layer 1)'!AC92/'Data (Layer 1)'!$AF92*100</f>
        <v>5.627422196096556</v>
      </c>
      <c r="AD92" s="185">
        <f>'Data (Layer 1)'!AD92/'Data (Layer 1)'!$AF92*100</f>
        <v>0.5782362741019107</v>
      </c>
      <c r="AE92" s="196">
        <f>'Data (Layer 1)'!AE92/'Data (Layer 1)'!$AF92*100</f>
        <v>10.805231700033405</v>
      </c>
      <c r="AF92" s="199">
        <f>'Data (Layer 1)'!AF92/'Data (Layer 1)'!$AF92*100</f>
        <v>100</v>
      </c>
      <c r="AH92" s="17"/>
      <c r="AI92" s="17"/>
      <c r="AJ92" s="17"/>
      <c r="AK92" s="17"/>
      <c r="AL92" s="17"/>
      <c r="AM92" s="17"/>
    </row>
    <row r="93" spans="1:39" x14ac:dyDescent="0.2">
      <c r="A93" s="48" t="s">
        <v>35</v>
      </c>
      <c r="B93" s="99"/>
      <c r="C93" s="98" t="s">
        <v>164</v>
      </c>
      <c r="D93" s="200">
        <f>'Data (Layer 1)'!D93/'Data (Layer 1)'!$AF$12*100</f>
        <v>1.0204952772927762</v>
      </c>
      <c r="E93" s="201">
        <f>'Data (Layer 1)'!E93/'Data (Layer 1)'!$AF$12*100</f>
        <v>7.199202419784544E-3</v>
      </c>
      <c r="F93" s="201">
        <f>'Data (Layer 1)'!F93/'Data (Layer 1)'!$AF$12*100</f>
        <v>0</v>
      </c>
      <c r="G93" s="202">
        <f>'Data (Layer 1)'!G93/'Data (Layer 1)'!$AF$12*100</f>
        <v>0</v>
      </c>
      <c r="H93" s="203">
        <f>'Data (Layer 1)'!H93/'Data (Layer 1)'!$AF$12*100</f>
        <v>0</v>
      </c>
      <c r="I93" s="204">
        <f>'Data (Layer 1)'!I93/'Data (Layer 1)'!$AF$12*100</f>
        <v>2.118984474210639E-4</v>
      </c>
      <c r="J93" s="204">
        <f>'Data (Layer 1)'!J93/'Data (Layer 1)'!$AF$12*100</f>
        <v>0</v>
      </c>
      <c r="K93" s="204">
        <f>'Data (Layer 1)'!K93/'Data (Layer 1)'!$AF$12*100</f>
        <v>0</v>
      </c>
      <c r="L93" s="420">
        <f>'Data (Layer 1)'!L93/'Data (Layer 1)'!$AF$12*100</f>
        <v>0</v>
      </c>
      <c r="M93" s="205">
        <f>'Data (Layer 1)'!M93/'Data (Layer 1)'!$AF$12*100</f>
        <v>0</v>
      </c>
      <c r="N93" s="206">
        <f>'Data (Layer 1)'!N93/'Data (Layer 1)'!$AF$12*100</f>
        <v>2.118984474210639E-4</v>
      </c>
      <c r="O93" s="201">
        <f>'Data (Layer 1)'!O93/'Data (Layer 1)'!$AF$12*100</f>
        <v>0</v>
      </c>
      <c r="P93" s="207">
        <f>'Data (Layer 1)'!P93/'Data (Layer 1)'!$AF$12*100</f>
        <v>1.0279063781599818</v>
      </c>
      <c r="Q93" s="208">
        <f>'Data (Layer 1)'!Q93/'Data (Layer 1)'!$AF$12*100</f>
        <v>0</v>
      </c>
      <c r="R93" s="209">
        <f>'Data (Layer 1)'!R93/'Data (Layer 1)'!$AF$12*100</f>
        <v>-2.4999410154260448E-2</v>
      </c>
      <c r="S93" s="435">
        <f>'Data (Layer 1)'!S93/'Data (Layer 1)'!$AF$12*100</f>
        <v>-1.1006287357569693E-2</v>
      </c>
      <c r="T93" s="210">
        <f>'Data (Layer 1)'!T93/'Data (Layer 1)'!$AF$12*100</f>
        <v>-2.7109330858257406E-3</v>
      </c>
      <c r="U93" s="211">
        <f>'Data (Layer 1)'!U93/'Data (Layer 1)'!$AF$12*100</f>
        <v>-3.8716630597655885E-2</v>
      </c>
      <c r="V93" s="209">
        <f>'Data (Layer 1)'!V93/'Data (Layer 1)'!$AF$12*100</f>
        <v>0</v>
      </c>
      <c r="W93" s="204">
        <f>'Data (Layer 1)'!W93/'Data (Layer 1)'!$AF$12*100</f>
        <v>0.23781825929608674</v>
      </c>
      <c r="X93" s="204">
        <f>'Data (Layer 1)'!X93/'Data (Layer 1)'!$AF$12*100</f>
        <v>0</v>
      </c>
      <c r="Y93" s="204">
        <f>'Data (Layer 1)'!Y93/'Data (Layer 1)'!$AF$12*100</f>
        <v>0</v>
      </c>
      <c r="Z93" s="204">
        <f>'Data (Layer 1)'!Z93/'Data (Layer 1)'!$AF$12*100</f>
        <v>0</v>
      </c>
      <c r="AA93" s="204">
        <f>'Data (Layer 1)'!AA93/'Data (Layer 1)'!$AF$12*100</f>
        <v>0.40087380256494354</v>
      </c>
      <c r="AB93" s="210">
        <f>'Data (Layer 1)'!AB93/'Data (Layer 1)'!$AF$12*100</f>
        <v>3.3117407001737788E-3</v>
      </c>
      <c r="AC93" s="201">
        <f>'Data (Layer 1)'!AC93/'Data (Layer 1)'!$AF$12*100</f>
        <v>0.64200380256120404</v>
      </c>
      <c r="AD93" s="201">
        <f>'Data (Layer 1)'!AD93/'Data (Layer 1)'!$AF$12*100</f>
        <v>-4.3861881638271342E-3</v>
      </c>
      <c r="AE93" s="212">
        <f>'Data (Layer 1)'!AE93/'Data (Layer 1)'!$AF$12*100</f>
        <v>0.59890098379972112</v>
      </c>
      <c r="AF93" s="213">
        <f>'Data (Layer 1)'!AF93/'Data (Layer 1)'!$AF$12*100</f>
        <v>1.6268073619597028</v>
      </c>
      <c r="AH93" s="17"/>
      <c r="AI93" s="17"/>
      <c r="AJ93" s="17"/>
      <c r="AK93" s="17"/>
      <c r="AL93" s="17"/>
      <c r="AM93" s="17"/>
    </row>
    <row r="94" spans="1:39" x14ac:dyDescent="0.2">
      <c r="A94" s="40" t="s">
        <v>26</v>
      </c>
      <c r="B94" s="99" t="s">
        <v>76</v>
      </c>
      <c r="C94" s="98" t="s">
        <v>77</v>
      </c>
      <c r="D94" s="184"/>
      <c r="E94" s="185"/>
      <c r="F94" s="185"/>
      <c r="G94" s="186"/>
      <c r="H94" s="187"/>
      <c r="I94" s="188"/>
      <c r="J94" s="188"/>
      <c r="K94" s="188"/>
      <c r="L94" s="403"/>
      <c r="M94" s="189"/>
      <c r="N94" s="151"/>
      <c r="O94" s="185"/>
      <c r="P94" s="156"/>
      <c r="Q94" s="198"/>
      <c r="R94" s="194"/>
      <c r="S94" s="434"/>
      <c r="T94" s="195"/>
      <c r="U94" s="185"/>
      <c r="V94" s="194"/>
      <c r="W94" s="188"/>
      <c r="X94" s="188"/>
      <c r="Y94" s="188"/>
      <c r="Z94" s="188"/>
      <c r="AA94" s="188"/>
      <c r="AB94" s="195"/>
      <c r="AC94" s="185"/>
      <c r="AD94" s="185"/>
      <c r="AE94" s="196"/>
      <c r="AF94" s="199"/>
      <c r="AH94" s="17"/>
      <c r="AI94" s="17"/>
      <c r="AJ94" s="17"/>
      <c r="AK94" s="17"/>
      <c r="AL94" s="17"/>
      <c r="AM94" s="17"/>
    </row>
    <row r="95" spans="1:39" x14ac:dyDescent="0.2">
      <c r="A95" s="48" t="s">
        <v>33</v>
      </c>
      <c r="B95" s="46"/>
      <c r="C95" s="98" t="s">
        <v>205</v>
      </c>
      <c r="D95" s="184">
        <f>'Data (Layer 1)'!D95/'Data (Layer 1)'!$AF95*100</f>
        <v>95.456837624206514</v>
      </c>
      <c r="E95" s="185">
        <f>'Data (Layer 1)'!E95/'Data (Layer 1)'!$AF95*100</f>
        <v>0</v>
      </c>
      <c r="F95" s="185">
        <f>'Data (Layer 1)'!F95/'Data (Layer 1)'!$AF95*100</f>
        <v>0</v>
      </c>
      <c r="G95" s="186">
        <f>'Data (Layer 1)'!G95/'Data (Layer 1)'!$AF95*100</f>
        <v>0</v>
      </c>
      <c r="H95" s="187">
        <f>'Data (Layer 1)'!H95/'Data (Layer 1)'!$AF95*100</f>
        <v>0</v>
      </c>
      <c r="I95" s="188">
        <f>'Data (Layer 1)'!I95/'Data (Layer 1)'!$AF95*100</f>
        <v>0</v>
      </c>
      <c r="J95" s="188">
        <f>'Data (Layer 1)'!J95/'Data (Layer 1)'!$AF95*100</f>
        <v>0</v>
      </c>
      <c r="K95" s="188">
        <f>'Data (Layer 1)'!K95/'Data (Layer 1)'!$AF95*100</f>
        <v>0</v>
      </c>
      <c r="L95" s="419">
        <f>'Data (Layer 1)'!L95/'Data (Layer 1)'!$AF95*100</f>
        <v>0</v>
      </c>
      <c r="M95" s="189">
        <f>'Data (Layer 1)'!M95/'Data (Layer 1)'!$AF95*100</f>
        <v>0</v>
      </c>
      <c r="N95" s="151">
        <f>'Data (Layer 1)'!N95/'Data (Layer 1)'!$AF95*100</f>
        <v>0</v>
      </c>
      <c r="O95" s="185">
        <f>'Data (Layer 1)'!O95/'Data (Layer 1)'!$AF95*100</f>
        <v>0</v>
      </c>
      <c r="P95" s="156">
        <f>'Data (Layer 1)'!P95/'Data (Layer 1)'!$AF95*100</f>
        <v>95.456837624206514</v>
      </c>
      <c r="Q95" s="198">
        <f>'Data (Layer 1)'!Q95/'Data (Layer 1)'!$AF95*100</f>
        <v>0</v>
      </c>
      <c r="R95" s="194">
        <f>'Data (Layer 1)'!R95/'Data (Layer 1)'!$AF95*100</f>
        <v>0</v>
      </c>
      <c r="S95" s="434">
        <f>'Data (Layer 1)'!S95/'Data (Layer 1)'!$AF95*100</f>
        <v>0</v>
      </c>
      <c r="T95" s="195">
        <f>'Data (Layer 1)'!T95/'Data (Layer 1)'!$AF95*100</f>
        <v>0</v>
      </c>
      <c r="U95" s="185">
        <f>'Data (Layer 1)'!U95/'Data (Layer 1)'!$AF95*100</f>
        <v>0</v>
      </c>
      <c r="V95" s="194">
        <f>'Data (Layer 1)'!V95/'Data (Layer 1)'!$AF95*100</f>
        <v>0</v>
      </c>
      <c r="W95" s="188">
        <f>'Data (Layer 1)'!W95/'Data (Layer 1)'!$AF95*100</f>
        <v>0</v>
      </c>
      <c r="X95" s="188">
        <f>'Data (Layer 1)'!X95/'Data (Layer 1)'!$AF95*100</f>
        <v>0</v>
      </c>
      <c r="Y95" s="188">
        <f>'Data (Layer 1)'!Y95/'Data (Layer 1)'!$AF95*100</f>
        <v>0</v>
      </c>
      <c r="Z95" s="188">
        <f>'Data (Layer 1)'!Z95/'Data (Layer 1)'!$AF95*100</f>
        <v>0</v>
      </c>
      <c r="AA95" s="188">
        <f>'Data (Layer 1)'!AA95/'Data (Layer 1)'!$AF95*100</f>
        <v>4.5431621136189033</v>
      </c>
      <c r="AB95" s="195">
        <f>'Data (Layer 1)'!AB95/'Data (Layer 1)'!$AF95*100</f>
        <v>0</v>
      </c>
      <c r="AC95" s="185">
        <f>'Data (Layer 1)'!AC95/'Data (Layer 1)'!$AF95*100</f>
        <v>4.5431621136189033</v>
      </c>
      <c r="AD95" s="185">
        <f>'Data (Layer 1)'!AD95/'Data (Layer 1)'!$AF95*100</f>
        <v>2.6217458004376653E-7</v>
      </c>
      <c r="AE95" s="196">
        <f>'Data (Layer 1)'!AE95/'Data (Layer 1)'!$AF95*100</f>
        <v>4.543162375793484</v>
      </c>
      <c r="AF95" s="199">
        <f>'Data (Layer 1)'!AF95/'Data (Layer 1)'!$AF95*100</f>
        <v>100</v>
      </c>
      <c r="AH95" s="17"/>
      <c r="AI95" s="17"/>
      <c r="AJ95" s="17"/>
      <c r="AK95" s="17"/>
      <c r="AL95" s="17"/>
      <c r="AM95" s="17"/>
    </row>
    <row r="96" spans="1:39" x14ac:dyDescent="0.2">
      <c r="A96" s="48" t="s">
        <v>34</v>
      </c>
      <c r="B96" s="46"/>
      <c r="C96" s="98" t="s">
        <v>206</v>
      </c>
      <c r="D96" s="184" t="e">
        <f>'Data (Layer 1)'!D96/'Data (Layer 1)'!$AF96*100</f>
        <v>#DIV/0!</v>
      </c>
      <c r="E96" s="185" t="e">
        <f>'Data (Layer 1)'!E96/'Data (Layer 1)'!$AF96*100</f>
        <v>#DIV/0!</v>
      </c>
      <c r="F96" s="185" t="e">
        <f>'Data (Layer 1)'!F96/'Data (Layer 1)'!$AF96*100</f>
        <v>#DIV/0!</v>
      </c>
      <c r="G96" s="186" t="e">
        <f>'Data (Layer 1)'!G96/'Data (Layer 1)'!$AF96*100</f>
        <v>#DIV/0!</v>
      </c>
      <c r="H96" s="187" t="e">
        <f>'Data (Layer 1)'!H96/'Data (Layer 1)'!$AF96*100</f>
        <v>#DIV/0!</v>
      </c>
      <c r="I96" s="188" t="e">
        <f>'Data (Layer 1)'!I96/'Data (Layer 1)'!$AF96*100</f>
        <v>#DIV/0!</v>
      </c>
      <c r="J96" s="188" t="e">
        <f>'Data (Layer 1)'!J96/'Data (Layer 1)'!$AF96*100</f>
        <v>#DIV/0!</v>
      </c>
      <c r="K96" s="188" t="e">
        <f>'Data (Layer 1)'!K96/'Data (Layer 1)'!$AF96*100</f>
        <v>#DIV/0!</v>
      </c>
      <c r="L96" s="419" t="e">
        <f>'Data (Layer 1)'!L96/'Data (Layer 1)'!$AF96*100</f>
        <v>#DIV/0!</v>
      </c>
      <c r="M96" s="189" t="e">
        <f>'Data (Layer 1)'!M96/'Data (Layer 1)'!$AF96*100</f>
        <v>#DIV/0!</v>
      </c>
      <c r="N96" s="151" t="e">
        <f>'Data (Layer 1)'!N96/'Data (Layer 1)'!$AF96*100</f>
        <v>#DIV/0!</v>
      </c>
      <c r="O96" s="185" t="e">
        <f>'Data (Layer 1)'!O96/'Data (Layer 1)'!$AF96*100</f>
        <v>#DIV/0!</v>
      </c>
      <c r="P96" s="156" t="e">
        <f>'Data (Layer 1)'!P96/'Data (Layer 1)'!$AF96*100</f>
        <v>#DIV/0!</v>
      </c>
      <c r="Q96" s="198" t="e">
        <f>'Data (Layer 1)'!Q96/'Data (Layer 1)'!$AF96*100</f>
        <v>#DIV/0!</v>
      </c>
      <c r="R96" s="194" t="e">
        <f>'Data (Layer 1)'!R96/'Data (Layer 1)'!$AF96*100</f>
        <v>#DIV/0!</v>
      </c>
      <c r="S96" s="434" t="e">
        <f>'Data (Layer 1)'!S96/'Data (Layer 1)'!$AF96*100</f>
        <v>#DIV/0!</v>
      </c>
      <c r="T96" s="195" t="e">
        <f>'Data (Layer 1)'!T96/'Data (Layer 1)'!$AF96*100</f>
        <v>#DIV/0!</v>
      </c>
      <c r="U96" s="185" t="e">
        <f>'Data (Layer 1)'!U96/'Data (Layer 1)'!$AF96*100</f>
        <v>#DIV/0!</v>
      </c>
      <c r="V96" s="194" t="e">
        <f>'Data (Layer 1)'!V96/'Data (Layer 1)'!$AF96*100</f>
        <v>#DIV/0!</v>
      </c>
      <c r="W96" s="188" t="e">
        <f>'Data (Layer 1)'!W96/'Data (Layer 1)'!$AF96*100</f>
        <v>#DIV/0!</v>
      </c>
      <c r="X96" s="188" t="e">
        <f>'Data (Layer 1)'!X96/'Data (Layer 1)'!$AF96*100</f>
        <v>#DIV/0!</v>
      </c>
      <c r="Y96" s="188" t="e">
        <f>'Data (Layer 1)'!Y96/'Data (Layer 1)'!$AF96*100</f>
        <v>#DIV/0!</v>
      </c>
      <c r="Z96" s="188" t="e">
        <f>'Data (Layer 1)'!Z96/'Data (Layer 1)'!$AF96*100</f>
        <v>#DIV/0!</v>
      </c>
      <c r="AA96" s="188" t="e">
        <f>'Data (Layer 1)'!AA96/'Data (Layer 1)'!$AF96*100</f>
        <v>#DIV/0!</v>
      </c>
      <c r="AB96" s="195" t="e">
        <f>'Data (Layer 1)'!AB96/'Data (Layer 1)'!$AF96*100</f>
        <v>#DIV/0!</v>
      </c>
      <c r="AC96" s="185" t="e">
        <f>'Data (Layer 1)'!AC96/'Data (Layer 1)'!$AF96*100</f>
        <v>#DIV/0!</v>
      </c>
      <c r="AD96" s="185" t="e">
        <f>'Data (Layer 1)'!AD96/'Data (Layer 1)'!$AF96*100</f>
        <v>#DIV/0!</v>
      </c>
      <c r="AE96" s="196" t="e">
        <f>'Data (Layer 1)'!AE96/'Data (Layer 1)'!$AF96*100</f>
        <v>#DIV/0!</v>
      </c>
      <c r="AF96" s="199" t="e">
        <f>'Data (Layer 1)'!AF96/'Data (Layer 1)'!$AF96*100</f>
        <v>#DIV/0!</v>
      </c>
      <c r="AH96" s="17"/>
      <c r="AI96" s="17"/>
      <c r="AJ96" s="17"/>
      <c r="AK96" s="17"/>
      <c r="AL96" s="17"/>
      <c r="AM96" s="17"/>
    </row>
    <row r="97" spans="1:39" x14ac:dyDescent="0.2">
      <c r="A97" s="48" t="s">
        <v>35</v>
      </c>
      <c r="B97" s="46"/>
      <c r="C97" s="98" t="s">
        <v>164</v>
      </c>
      <c r="D97" s="200">
        <f>'Data (Layer 1)'!D97/'Data (Layer 1)'!$AF$12*100</f>
        <v>0.89702661360264624</v>
      </c>
      <c r="E97" s="201">
        <f>'Data (Layer 1)'!E97/'Data (Layer 1)'!$AF$12*100</f>
        <v>0</v>
      </c>
      <c r="F97" s="201">
        <f>'Data (Layer 1)'!F97/'Data (Layer 1)'!$AF$12*100</f>
        <v>0</v>
      </c>
      <c r="G97" s="202">
        <f>'Data (Layer 1)'!G97/'Data (Layer 1)'!$AF$12*100</f>
        <v>0</v>
      </c>
      <c r="H97" s="203">
        <f>'Data (Layer 1)'!H97/'Data (Layer 1)'!$AF$12*100</f>
        <v>0</v>
      </c>
      <c r="I97" s="204">
        <f>'Data (Layer 1)'!I97/'Data (Layer 1)'!$AF$12*100</f>
        <v>0</v>
      </c>
      <c r="J97" s="204">
        <f>'Data (Layer 1)'!J97/'Data (Layer 1)'!$AF$12*100</f>
        <v>0</v>
      </c>
      <c r="K97" s="204">
        <f>'Data (Layer 1)'!K97/'Data (Layer 1)'!$AF$12*100</f>
        <v>0</v>
      </c>
      <c r="L97" s="420">
        <f>'Data (Layer 1)'!L97/'Data (Layer 1)'!$AF$12*100</f>
        <v>0</v>
      </c>
      <c r="M97" s="205">
        <f>'Data (Layer 1)'!M97/'Data (Layer 1)'!$AF$12*100</f>
        <v>0</v>
      </c>
      <c r="N97" s="206">
        <f>'Data (Layer 1)'!N97/'Data (Layer 1)'!$AF$12*100</f>
        <v>0</v>
      </c>
      <c r="O97" s="201">
        <f>'Data (Layer 1)'!O97/'Data (Layer 1)'!$AF$12*100</f>
        <v>0</v>
      </c>
      <c r="P97" s="207">
        <f>'Data (Layer 1)'!P97/'Data (Layer 1)'!$AF$12*100</f>
        <v>0.89702661360264624</v>
      </c>
      <c r="Q97" s="208">
        <f>'Data (Layer 1)'!Q97/'Data (Layer 1)'!$AF$12*100</f>
        <v>0</v>
      </c>
      <c r="R97" s="209">
        <f>'Data (Layer 1)'!R97/'Data (Layer 1)'!$AF$12*100</f>
        <v>0</v>
      </c>
      <c r="S97" s="435">
        <f>'Data (Layer 1)'!S97/'Data (Layer 1)'!$AF$12*100</f>
        <v>0</v>
      </c>
      <c r="T97" s="210">
        <f>'Data (Layer 1)'!T97/'Data (Layer 1)'!$AF$12*100</f>
        <v>0</v>
      </c>
      <c r="U97" s="211">
        <f>'Data (Layer 1)'!U97/'Data (Layer 1)'!$AF$12*100</f>
        <v>0</v>
      </c>
      <c r="V97" s="209">
        <f>'Data (Layer 1)'!V97/'Data (Layer 1)'!$AF$12*100</f>
        <v>0</v>
      </c>
      <c r="W97" s="204">
        <f>'Data (Layer 1)'!W97/'Data (Layer 1)'!$AF$12*100</f>
        <v>0</v>
      </c>
      <c r="X97" s="204">
        <f>'Data (Layer 1)'!X97/'Data (Layer 1)'!$AF$12*100</f>
        <v>0</v>
      </c>
      <c r="Y97" s="204">
        <f>'Data (Layer 1)'!Y97/'Data (Layer 1)'!$AF$12*100</f>
        <v>0</v>
      </c>
      <c r="Z97" s="204">
        <f>'Data (Layer 1)'!Z97/'Data (Layer 1)'!$AF$12*100</f>
        <v>0</v>
      </c>
      <c r="AA97" s="204">
        <f>'Data (Layer 1)'!AA97/'Data (Layer 1)'!$AF$12*100</f>
        <v>4.2692984884656997E-2</v>
      </c>
      <c r="AB97" s="210">
        <f>'Data (Layer 1)'!AB97/'Data (Layer 1)'!$AF$12*100</f>
        <v>0</v>
      </c>
      <c r="AC97" s="201">
        <f>'Data (Layer 1)'!AC97/'Data (Layer 1)'!$AF$12*100</f>
        <v>4.2692984884656997E-2</v>
      </c>
      <c r="AD97" s="201">
        <f>'Data (Layer 1)'!AD97/'Data (Layer 1)'!$AF$12*100</f>
        <v>2.463705917382267E-9</v>
      </c>
      <c r="AE97" s="212">
        <f>'Data (Layer 1)'!AE97/'Data (Layer 1)'!$AF$12*100</f>
        <v>4.2692987348362917E-2</v>
      </c>
      <c r="AF97" s="213">
        <f>'Data (Layer 1)'!AF97/'Data (Layer 1)'!$AF$12*100</f>
        <v>0.93971960095100926</v>
      </c>
      <c r="AH97" s="17"/>
      <c r="AI97" s="17"/>
      <c r="AJ97" s="17"/>
      <c r="AK97" s="17"/>
      <c r="AL97" s="17"/>
      <c r="AM97" s="17"/>
    </row>
    <row r="98" spans="1:39" x14ac:dyDescent="0.2">
      <c r="A98" s="40"/>
      <c r="B98" s="51"/>
      <c r="C98" s="52"/>
      <c r="D98" s="184"/>
      <c r="E98" s="185"/>
      <c r="F98" s="185"/>
      <c r="G98" s="186"/>
      <c r="H98" s="187"/>
      <c r="I98" s="188"/>
      <c r="J98" s="188"/>
      <c r="K98" s="188"/>
      <c r="L98" s="403"/>
      <c r="M98" s="189"/>
      <c r="N98" s="151"/>
      <c r="O98" s="185"/>
      <c r="P98" s="156"/>
      <c r="Q98" s="190"/>
      <c r="R98" s="191"/>
      <c r="S98" s="433"/>
      <c r="T98" s="192"/>
      <c r="U98" s="193"/>
      <c r="V98" s="194"/>
      <c r="W98" s="188"/>
      <c r="X98" s="188"/>
      <c r="Y98" s="188"/>
      <c r="Z98" s="188"/>
      <c r="AA98" s="188"/>
      <c r="AB98" s="195"/>
      <c r="AC98" s="185"/>
      <c r="AD98" s="185"/>
      <c r="AE98" s="196"/>
      <c r="AF98" s="199"/>
      <c r="AH98" s="17"/>
      <c r="AI98" s="17"/>
      <c r="AJ98" s="17"/>
      <c r="AK98" s="17"/>
      <c r="AL98" s="17"/>
      <c r="AM98" s="17"/>
    </row>
    <row r="99" spans="1:39" x14ac:dyDescent="0.2">
      <c r="A99" s="24" t="s">
        <v>78</v>
      </c>
      <c r="B99" s="3"/>
      <c r="C99" s="4" t="s">
        <v>156</v>
      </c>
      <c r="D99" s="164">
        <f>'Data (Layer 1)'!D99/'Data (Layer 1)'!$AF$107*100</f>
        <v>0</v>
      </c>
      <c r="E99" s="165">
        <f>'Data (Layer 1)'!E99/'Data (Layer 1)'!$AF$107*100</f>
        <v>13.002054204931943</v>
      </c>
      <c r="F99" s="165">
        <f>'Data (Layer 1)'!F99/'Data (Layer 1)'!$AF$107*100</f>
        <v>0</v>
      </c>
      <c r="G99" s="166">
        <f>'Data (Layer 1)'!G99/'Data (Layer 1)'!$AF$107*100</f>
        <v>0</v>
      </c>
      <c r="H99" s="167">
        <f>'Data (Layer 1)'!H99/'Data (Layer 1)'!$AF$107*100</f>
        <v>0</v>
      </c>
      <c r="I99" s="168">
        <f>'Data (Layer 1)'!I99/'Data (Layer 1)'!$AF$107*100</f>
        <v>0</v>
      </c>
      <c r="J99" s="168">
        <f>'Data (Layer 1)'!J99/'Data (Layer 1)'!$AF$107*100</f>
        <v>0</v>
      </c>
      <c r="K99" s="168">
        <f>'Data (Layer 1)'!K99/'Data (Layer 1)'!$AF$107*100</f>
        <v>0</v>
      </c>
      <c r="L99" s="418">
        <f>'Data (Layer 1)'!L99/'Data (Layer 1)'!$AF$107*100</f>
        <v>0</v>
      </c>
      <c r="M99" s="169">
        <f>'Data (Layer 1)'!M99/'Data (Layer 1)'!$AF$107*100</f>
        <v>0</v>
      </c>
      <c r="N99" s="165">
        <f>'Data (Layer 1)'!N99/'Data (Layer 1)'!$AF$107*100</f>
        <v>0</v>
      </c>
      <c r="O99" s="165">
        <f>'Data (Layer 1)'!O99/'Data (Layer 1)'!$AF$107*100</f>
        <v>0</v>
      </c>
      <c r="P99" s="241">
        <f>'Data (Layer 1)'!P99/'Data (Layer 1)'!$AF$107*100</f>
        <v>13.002054204931943</v>
      </c>
      <c r="Q99" s="170">
        <f>'Data (Layer 1)'!Q99/'Data (Layer 1)'!$AF$107*100</f>
        <v>0</v>
      </c>
      <c r="R99" s="171">
        <f>'Data (Layer 1)'!R99/'Data (Layer 1)'!$AF$107*100</f>
        <v>0</v>
      </c>
      <c r="S99" s="431">
        <f>'Data (Layer 1)'!S99/'Data (Layer 1)'!$AF$107*100</f>
        <v>0</v>
      </c>
      <c r="T99" s="172">
        <f>'Data (Layer 1)'!T99/'Data (Layer 1)'!$AF$107*100</f>
        <v>0</v>
      </c>
      <c r="U99" s="165">
        <f>'Data (Layer 1)'!U99/'Data (Layer 1)'!$AF$107*100</f>
        <v>0</v>
      </c>
      <c r="V99" s="171">
        <f>'Data (Layer 1)'!V99/'Data (Layer 1)'!$AF$107*100</f>
        <v>0</v>
      </c>
      <c r="W99" s="168">
        <f>'Data (Layer 1)'!W99/'Data (Layer 1)'!$AF$107*100</f>
        <v>0</v>
      </c>
      <c r="X99" s="168">
        <f>'Data (Layer 1)'!X99/'Data (Layer 1)'!$AF$107*100</f>
        <v>0</v>
      </c>
      <c r="Y99" s="168">
        <f>'Data (Layer 1)'!Y99/'Data (Layer 1)'!$AF$107*100</f>
        <v>0</v>
      </c>
      <c r="Z99" s="168">
        <f>'Data (Layer 1)'!Z99/'Data (Layer 1)'!$AF$107*100</f>
        <v>0</v>
      </c>
      <c r="AA99" s="168">
        <f>'Data (Layer 1)'!AA99/'Data (Layer 1)'!$AF$107*100</f>
        <v>0</v>
      </c>
      <c r="AB99" s="172">
        <f>'Data (Layer 1)'!AB99/'Data (Layer 1)'!$AF$107*100</f>
        <v>0</v>
      </c>
      <c r="AC99" s="165">
        <f>'Data (Layer 1)'!AC99/'Data (Layer 1)'!$AF$107*100</f>
        <v>0</v>
      </c>
      <c r="AD99" s="165">
        <f>'Data (Layer 1)'!AD99/'Data (Layer 1)'!$AF$107*100</f>
        <v>0</v>
      </c>
      <c r="AE99" s="173">
        <f>'Data (Layer 1)'!AE99/'Data (Layer 1)'!$AF$107*100</f>
        <v>0</v>
      </c>
      <c r="AF99" s="122">
        <f>'Data (Layer 1)'!AF99/'Data (Layer 1)'!$AF$107*100</f>
        <v>13.002054204931943</v>
      </c>
      <c r="AH99" s="18"/>
      <c r="AI99" s="17"/>
      <c r="AJ99" s="17"/>
      <c r="AK99" s="18"/>
      <c r="AL99" s="18"/>
      <c r="AM99" s="17"/>
    </row>
    <row r="100" spans="1:39" x14ac:dyDescent="0.2">
      <c r="A100" s="43"/>
      <c r="B100" s="44"/>
      <c r="C100" s="52"/>
      <c r="D100" s="174"/>
      <c r="E100" s="175"/>
      <c r="F100" s="175"/>
      <c r="G100" s="176"/>
      <c r="H100" s="177"/>
      <c r="I100" s="178"/>
      <c r="J100" s="178"/>
      <c r="K100" s="178"/>
      <c r="L100" s="402"/>
      <c r="M100" s="179"/>
      <c r="N100" s="175"/>
      <c r="O100" s="175"/>
      <c r="P100" s="129"/>
      <c r="Q100" s="180"/>
      <c r="R100" s="181"/>
      <c r="S100" s="432"/>
      <c r="T100" s="182"/>
      <c r="U100" s="175"/>
      <c r="V100" s="181"/>
      <c r="W100" s="178"/>
      <c r="X100" s="178"/>
      <c r="Y100" s="178"/>
      <c r="Z100" s="178"/>
      <c r="AA100" s="178"/>
      <c r="AB100" s="182"/>
      <c r="AC100" s="175"/>
      <c r="AD100" s="175"/>
      <c r="AE100" s="183"/>
      <c r="AF100" s="135"/>
      <c r="AH100" s="17"/>
      <c r="AI100" s="17"/>
      <c r="AJ100" s="17"/>
      <c r="AK100" s="18"/>
      <c r="AL100" s="18"/>
      <c r="AM100" s="17"/>
    </row>
    <row r="101" spans="1:39" x14ac:dyDescent="0.2">
      <c r="A101" s="40" t="s">
        <v>79</v>
      </c>
      <c r="B101" s="44"/>
      <c r="C101" s="52" t="s">
        <v>156</v>
      </c>
      <c r="D101" s="242">
        <f>'Data (Layer 1)'!D101/'Data (Layer 1)'!$AF$107*100</f>
        <v>0</v>
      </c>
      <c r="E101" s="243">
        <f>'Data (Layer 1)'!E101/'Data (Layer 1)'!$AF$107*100</f>
        <v>8.4972966032535879</v>
      </c>
      <c r="F101" s="243">
        <f>'Data (Layer 1)'!F101/'Data (Layer 1)'!$AF$107*100</f>
        <v>0</v>
      </c>
      <c r="G101" s="244">
        <f>'Data (Layer 1)'!G101/'Data (Layer 1)'!$AF$107*100</f>
        <v>0</v>
      </c>
      <c r="H101" s="245">
        <f>'Data (Layer 1)'!H101/'Data (Layer 1)'!$AF$107*100</f>
        <v>0</v>
      </c>
      <c r="I101" s="246">
        <f>'Data (Layer 1)'!I101/'Data (Layer 1)'!$AF$107*100</f>
        <v>0</v>
      </c>
      <c r="J101" s="246">
        <f>'Data (Layer 1)'!J101/'Data (Layer 1)'!$AF$107*100</f>
        <v>0</v>
      </c>
      <c r="K101" s="246">
        <f>'Data (Layer 1)'!K101/'Data (Layer 1)'!$AF$107*100</f>
        <v>0</v>
      </c>
      <c r="L101" s="423">
        <f>'Data (Layer 1)'!L101/'Data (Layer 1)'!$AF$107*100</f>
        <v>0</v>
      </c>
      <c r="M101" s="247">
        <f>'Data (Layer 1)'!M101/'Data (Layer 1)'!$AF$107*100</f>
        <v>0</v>
      </c>
      <c r="N101" s="248">
        <f>'Data (Layer 1)'!N101/'Data (Layer 1)'!$AF$107*100</f>
        <v>0</v>
      </c>
      <c r="O101" s="243">
        <f>'Data (Layer 1)'!O101/'Data (Layer 1)'!$AF$107*100</f>
        <v>0</v>
      </c>
      <c r="P101" s="249">
        <f>'Data (Layer 1)'!P101/'Data (Layer 1)'!$AF$107*100</f>
        <v>8.4972966032535879</v>
      </c>
      <c r="Q101" s="250">
        <f>'Data (Layer 1)'!Q101/'Data (Layer 1)'!$AF$107*100</f>
        <v>0</v>
      </c>
      <c r="R101" s="251">
        <f>'Data (Layer 1)'!R101/'Data (Layer 1)'!$AF$107*100</f>
        <v>0</v>
      </c>
      <c r="S101" s="438">
        <f>'Data (Layer 1)'!S101/'Data (Layer 1)'!$AF$107*100</f>
        <v>0</v>
      </c>
      <c r="T101" s="252">
        <f>'Data (Layer 1)'!T101/'Data (Layer 1)'!$AF$107*100</f>
        <v>0</v>
      </c>
      <c r="U101" s="243">
        <f>'Data (Layer 1)'!U101/'Data (Layer 1)'!$AF$107*100</f>
        <v>0</v>
      </c>
      <c r="V101" s="251">
        <f>'Data (Layer 1)'!V101/'Data (Layer 1)'!$AF$107*100</f>
        <v>0</v>
      </c>
      <c r="W101" s="246">
        <f>'Data (Layer 1)'!W101/'Data (Layer 1)'!$AF$107*100</f>
        <v>0</v>
      </c>
      <c r="X101" s="246">
        <f>'Data (Layer 1)'!X101/'Data (Layer 1)'!$AF$107*100</f>
        <v>0</v>
      </c>
      <c r="Y101" s="246">
        <f>'Data (Layer 1)'!Y101/'Data (Layer 1)'!$AF$107*100</f>
        <v>0</v>
      </c>
      <c r="Z101" s="246">
        <f>'Data (Layer 1)'!Z101/'Data (Layer 1)'!$AF$107*100</f>
        <v>0</v>
      </c>
      <c r="AA101" s="246">
        <f>'Data (Layer 1)'!AA101/'Data (Layer 1)'!$AF$107*100</f>
        <v>0</v>
      </c>
      <c r="AB101" s="252">
        <f>'Data (Layer 1)'!AB101/'Data (Layer 1)'!$AF$107*100</f>
        <v>0</v>
      </c>
      <c r="AC101" s="243">
        <f>'Data (Layer 1)'!AC101/'Data (Layer 1)'!$AF$107*100</f>
        <v>0</v>
      </c>
      <c r="AD101" s="243">
        <f>'Data (Layer 1)'!AD101/'Data (Layer 1)'!$AF$107*100</f>
        <v>0</v>
      </c>
      <c r="AE101" s="253">
        <f>'Data (Layer 1)'!AE101/'Data (Layer 1)'!$AF$107*100</f>
        <v>0</v>
      </c>
      <c r="AF101" s="254">
        <f>'Data (Layer 1)'!AF101/'Data (Layer 1)'!$AF$107*100</f>
        <v>8.4972966032535879</v>
      </c>
      <c r="AH101" s="17"/>
      <c r="AI101" s="17"/>
      <c r="AJ101" s="17"/>
      <c r="AK101" s="17"/>
      <c r="AL101" s="17"/>
      <c r="AM101" s="17"/>
    </row>
    <row r="102" spans="1:39" x14ac:dyDescent="0.2">
      <c r="A102" s="40" t="s">
        <v>129</v>
      </c>
      <c r="B102" s="44"/>
      <c r="C102" s="52" t="s">
        <v>156</v>
      </c>
      <c r="D102" s="242">
        <f>'Data (Layer 1)'!D102/'Data (Layer 1)'!$AF$107*100</f>
        <v>0</v>
      </c>
      <c r="E102" s="243">
        <f>'Data (Layer 1)'!E102/'Data (Layer 1)'!$AF$107*100</f>
        <v>0.24944107333854929</v>
      </c>
      <c r="F102" s="243">
        <f>'Data (Layer 1)'!F102/'Data (Layer 1)'!$AF$107*100</f>
        <v>0</v>
      </c>
      <c r="G102" s="244">
        <f>'Data (Layer 1)'!G102/'Data (Layer 1)'!$AF$107*100</f>
        <v>0</v>
      </c>
      <c r="H102" s="245">
        <f>'Data (Layer 1)'!H102/'Data (Layer 1)'!$AF$107*100</f>
        <v>0</v>
      </c>
      <c r="I102" s="246">
        <f>'Data (Layer 1)'!I102/'Data (Layer 1)'!$AF$107*100</f>
        <v>0</v>
      </c>
      <c r="J102" s="246">
        <f>'Data (Layer 1)'!J102/'Data (Layer 1)'!$AF$107*100</f>
        <v>0</v>
      </c>
      <c r="K102" s="246">
        <f>'Data (Layer 1)'!K102/'Data (Layer 1)'!$AF$107*100</f>
        <v>0</v>
      </c>
      <c r="L102" s="423">
        <f>'Data (Layer 1)'!L102/'Data (Layer 1)'!$AF$107*100</f>
        <v>0</v>
      </c>
      <c r="M102" s="247">
        <f>'Data (Layer 1)'!M102/'Data (Layer 1)'!$AF$107*100</f>
        <v>0</v>
      </c>
      <c r="N102" s="248">
        <f>'Data (Layer 1)'!N102/'Data (Layer 1)'!$AF$107*100</f>
        <v>0</v>
      </c>
      <c r="O102" s="243">
        <f>'Data (Layer 1)'!O102/'Data (Layer 1)'!$AF$107*100</f>
        <v>0</v>
      </c>
      <c r="P102" s="249">
        <f>'Data (Layer 1)'!P102/'Data (Layer 1)'!$AF$107*100</f>
        <v>0.24944107333854929</v>
      </c>
      <c r="Q102" s="250">
        <f>'Data (Layer 1)'!Q102/'Data (Layer 1)'!$AF$107*100</f>
        <v>0</v>
      </c>
      <c r="R102" s="251">
        <f>'Data (Layer 1)'!R102/'Data (Layer 1)'!$AF$107*100</f>
        <v>0</v>
      </c>
      <c r="S102" s="438">
        <f>'Data (Layer 1)'!S102/'Data (Layer 1)'!$AF$107*100</f>
        <v>0</v>
      </c>
      <c r="T102" s="252">
        <f>'Data (Layer 1)'!T102/'Data (Layer 1)'!$AF$107*100</f>
        <v>0</v>
      </c>
      <c r="U102" s="243">
        <f>'Data (Layer 1)'!U102/'Data (Layer 1)'!$AF$107*100</f>
        <v>0</v>
      </c>
      <c r="V102" s="251">
        <f>'Data (Layer 1)'!V102/'Data (Layer 1)'!$AF$107*100</f>
        <v>0</v>
      </c>
      <c r="W102" s="246">
        <f>'Data (Layer 1)'!W102/'Data (Layer 1)'!$AF$107*100</f>
        <v>0</v>
      </c>
      <c r="X102" s="246">
        <f>'Data (Layer 1)'!X102/'Data (Layer 1)'!$AF$107*100</f>
        <v>0</v>
      </c>
      <c r="Y102" s="246">
        <f>'Data (Layer 1)'!Y102/'Data (Layer 1)'!$AF$107*100</f>
        <v>0</v>
      </c>
      <c r="Z102" s="246">
        <f>'Data (Layer 1)'!Z102/'Data (Layer 1)'!$AF$107*100</f>
        <v>0</v>
      </c>
      <c r="AA102" s="246">
        <f>'Data (Layer 1)'!AA102/'Data (Layer 1)'!$AF$107*100</f>
        <v>0</v>
      </c>
      <c r="AB102" s="252">
        <f>'Data (Layer 1)'!AB102/'Data (Layer 1)'!$AF$107*100</f>
        <v>0</v>
      </c>
      <c r="AC102" s="243">
        <f>'Data (Layer 1)'!AC102/'Data (Layer 1)'!$AF$107*100</f>
        <v>0</v>
      </c>
      <c r="AD102" s="243">
        <f>'Data (Layer 1)'!AD102/'Data (Layer 1)'!$AF$107*100</f>
        <v>0</v>
      </c>
      <c r="AE102" s="253">
        <f>'Data (Layer 1)'!AE102/'Data (Layer 1)'!$AF$107*100</f>
        <v>0</v>
      </c>
      <c r="AF102" s="254">
        <f>'Data (Layer 1)'!AF102/'Data (Layer 1)'!$AF$107*100</f>
        <v>0.24944107333854929</v>
      </c>
      <c r="AH102" s="17"/>
      <c r="AI102" s="17"/>
      <c r="AJ102" s="17"/>
      <c r="AK102" s="17"/>
      <c r="AL102" s="17"/>
      <c r="AM102" s="17"/>
    </row>
    <row r="103" spans="1:39" x14ac:dyDescent="0.2">
      <c r="A103" s="40" t="s">
        <v>152</v>
      </c>
      <c r="B103" s="44"/>
      <c r="C103" s="52" t="s">
        <v>156</v>
      </c>
      <c r="D103" s="242">
        <f>'Data (Layer 1)'!D103/'Data (Layer 1)'!$AF$107*100</f>
        <v>0</v>
      </c>
      <c r="E103" s="243">
        <f>'Data (Layer 1)'!E103/'Data (Layer 1)'!$AF$107*100</f>
        <v>4.2553165283398062</v>
      </c>
      <c r="F103" s="243">
        <f>'Data (Layer 1)'!F103/'Data (Layer 1)'!$AF$107*100</f>
        <v>0</v>
      </c>
      <c r="G103" s="244">
        <f>'Data (Layer 1)'!G103/'Data (Layer 1)'!$AF$107*100</f>
        <v>0</v>
      </c>
      <c r="H103" s="245">
        <f>'Data (Layer 1)'!H103/'Data (Layer 1)'!$AF$107*100</f>
        <v>0</v>
      </c>
      <c r="I103" s="246">
        <f>'Data (Layer 1)'!I103/'Data (Layer 1)'!$AF$107*100</f>
        <v>0</v>
      </c>
      <c r="J103" s="246">
        <f>'Data (Layer 1)'!J103/'Data (Layer 1)'!$AF$107*100</f>
        <v>0</v>
      </c>
      <c r="K103" s="246">
        <f>'Data (Layer 1)'!K103/'Data (Layer 1)'!$AF$107*100</f>
        <v>0</v>
      </c>
      <c r="L103" s="423">
        <f>'Data (Layer 1)'!L103/'Data (Layer 1)'!$AF$107*100</f>
        <v>0</v>
      </c>
      <c r="M103" s="247">
        <f>'Data (Layer 1)'!M103/'Data (Layer 1)'!$AF$107*100</f>
        <v>0</v>
      </c>
      <c r="N103" s="248">
        <f>'Data (Layer 1)'!N103/'Data (Layer 1)'!$AF$107*100</f>
        <v>0</v>
      </c>
      <c r="O103" s="243">
        <f>'Data (Layer 1)'!O103/'Data (Layer 1)'!$AF$107*100</f>
        <v>0</v>
      </c>
      <c r="P103" s="249">
        <f>'Data (Layer 1)'!P103/'Data (Layer 1)'!$AF$107*100</f>
        <v>4.2553165283398062</v>
      </c>
      <c r="Q103" s="255">
        <f>'Data (Layer 1)'!Q103/'Data (Layer 1)'!$AF$107*100</f>
        <v>0</v>
      </c>
      <c r="R103" s="256">
        <f>'Data (Layer 1)'!R103/'Data (Layer 1)'!$AF$107*100</f>
        <v>0</v>
      </c>
      <c r="S103" s="439">
        <f>'Data (Layer 1)'!S103/'Data (Layer 1)'!$AF$107*100</f>
        <v>0</v>
      </c>
      <c r="T103" s="257">
        <f>'Data (Layer 1)'!T103/'Data (Layer 1)'!$AF$107*100</f>
        <v>0</v>
      </c>
      <c r="U103" s="243">
        <f>'Data (Layer 1)'!U103/'Data (Layer 1)'!$AF$107*100</f>
        <v>0</v>
      </c>
      <c r="V103" s="256">
        <f>'Data (Layer 1)'!V103/'Data (Layer 1)'!$AF$107*100</f>
        <v>0</v>
      </c>
      <c r="W103" s="258">
        <f>'Data (Layer 1)'!W103/'Data (Layer 1)'!$AF$107*100</f>
        <v>0</v>
      </c>
      <c r="X103" s="258">
        <f>'Data (Layer 1)'!X103/'Data (Layer 1)'!$AF$107*100</f>
        <v>0</v>
      </c>
      <c r="Y103" s="258">
        <f>'Data (Layer 1)'!Y103/'Data (Layer 1)'!$AF$107*100</f>
        <v>0</v>
      </c>
      <c r="Z103" s="258">
        <f>'Data (Layer 1)'!Z103/'Data (Layer 1)'!$AF$107*100</f>
        <v>0</v>
      </c>
      <c r="AA103" s="258">
        <f>'Data (Layer 1)'!AA103/'Data (Layer 1)'!$AF$107*100</f>
        <v>0</v>
      </c>
      <c r="AB103" s="257">
        <f>'Data (Layer 1)'!AB103/'Data (Layer 1)'!$AF$107*100</f>
        <v>0</v>
      </c>
      <c r="AC103" s="243">
        <f>'Data (Layer 1)'!AC103/'Data (Layer 1)'!$AF$107*100</f>
        <v>0</v>
      </c>
      <c r="AD103" s="259">
        <f>'Data (Layer 1)'!AD103/'Data (Layer 1)'!$AF$107*100</f>
        <v>0</v>
      </c>
      <c r="AE103" s="253">
        <f>'Data (Layer 1)'!AE103/'Data (Layer 1)'!$AF$107*100</f>
        <v>0</v>
      </c>
      <c r="AF103" s="254">
        <f>'Data (Layer 1)'!AF103/'Data (Layer 1)'!$AF$107*100</f>
        <v>4.2553165283398062</v>
      </c>
      <c r="AH103" s="17"/>
      <c r="AI103" s="17"/>
      <c r="AJ103" s="17"/>
      <c r="AK103" s="17"/>
      <c r="AL103" s="17"/>
      <c r="AM103" s="17"/>
    </row>
    <row r="104" spans="1:39" x14ac:dyDescent="0.2">
      <c r="A104" s="40"/>
      <c r="B104" s="44"/>
      <c r="C104" s="52"/>
      <c r="D104" s="242"/>
      <c r="E104" s="243"/>
      <c r="F104" s="243"/>
      <c r="G104" s="244"/>
      <c r="H104" s="245"/>
      <c r="I104" s="246"/>
      <c r="J104" s="246"/>
      <c r="K104" s="246"/>
      <c r="L104" s="406"/>
      <c r="M104" s="247"/>
      <c r="N104" s="248"/>
      <c r="O104" s="243"/>
      <c r="P104" s="249"/>
      <c r="Q104" s="255"/>
      <c r="R104" s="256"/>
      <c r="S104" s="439"/>
      <c r="T104" s="257"/>
      <c r="U104" s="259"/>
      <c r="V104" s="256"/>
      <c r="W104" s="258"/>
      <c r="X104" s="258"/>
      <c r="Y104" s="258"/>
      <c r="Z104" s="258"/>
      <c r="AA104" s="258"/>
      <c r="AB104" s="257"/>
      <c r="AC104" s="243"/>
      <c r="AD104" s="259"/>
      <c r="AE104" s="253"/>
      <c r="AF104" s="260"/>
      <c r="AH104" s="17"/>
      <c r="AI104" s="17"/>
      <c r="AJ104" s="17"/>
      <c r="AK104" s="17"/>
      <c r="AL104" s="17"/>
      <c r="AM104" s="17"/>
    </row>
    <row r="105" spans="1:39" x14ac:dyDescent="0.2">
      <c r="A105" s="24" t="s">
        <v>80</v>
      </c>
      <c r="B105" s="3"/>
      <c r="C105" s="4" t="s">
        <v>156</v>
      </c>
      <c r="D105" s="261">
        <f>'Data (Layer 1)'!D105/'Data (Layer 1)'!$AF$107*100</f>
        <v>0</v>
      </c>
      <c r="E105" s="262">
        <f>'Data (Layer 1)'!E105/'Data (Layer 1)'!$AF$107*100</f>
        <v>0.2979202393932659</v>
      </c>
      <c r="F105" s="262">
        <f>'Data (Layer 1)'!F105/'Data (Layer 1)'!$AF$107*100</f>
        <v>0</v>
      </c>
      <c r="G105" s="263">
        <f>'Data (Layer 1)'!G105/'Data (Layer 1)'!$AF$107*100</f>
        <v>0</v>
      </c>
      <c r="H105" s="264">
        <f>'Data (Layer 1)'!H105/'Data (Layer 1)'!$AF$107*100</f>
        <v>0</v>
      </c>
      <c r="I105" s="120">
        <f>'Data (Layer 1)'!I105/'Data (Layer 1)'!$AF$107*100</f>
        <v>0</v>
      </c>
      <c r="J105" s="120">
        <f>'Data (Layer 1)'!J105/'Data (Layer 1)'!$AF$107*100</f>
        <v>0</v>
      </c>
      <c r="K105" s="120">
        <f>'Data (Layer 1)'!K105/'Data (Layer 1)'!$AF$107*100</f>
        <v>0</v>
      </c>
      <c r="L105" s="424">
        <f>'Data (Layer 1)'!L105/'Data (Layer 1)'!$AF$107*100</f>
        <v>0</v>
      </c>
      <c r="M105" s="265">
        <f>'Data (Layer 1)'!M105/'Data (Layer 1)'!$AF$107*100</f>
        <v>0</v>
      </c>
      <c r="N105" s="165">
        <f>'Data (Layer 1)'!N105/'Data (Layer 1)'!$AF$107*100</f>
        <v>0</v>
      </c>
      <c r="O105" s="262">
        <f>'Data (Layer 1)'!O105/'Data (Layer 1)'!$AF$107*100</f>
        <v>0</v>
      </c>
      <c r="P105" s="241">
        <f>'Data (Layer 1)'!P105/'Data (Layer 1)'!$AF$107*100</f>
        <v>0.2979202393932659</v>
      </c>
      <c r="Q105" s="266">
        <f>'Data (Layer 1)'!Q105/'Data (Layer 1)'!$AF$107*100</f>
        <v>0</v>
      </c>
      <c r="R105" s="118">
        <f>'Data (Layer 1)'!R105/'Data (Layer 1)'!$AF$107*100</f>
        <v>0</v>
      </c>
      <c r="S105" s="440">
        <f>'Data (Layer 1)'!S105/'Data (Layer 1)'!$AF$107*100</f>
        <v>0</v>
      </c>
      <c r="T105" s="119">
        <f>'Data (Layer 1)'!T105/'Data (Layer 1)'!$AF$107*100</f>
        <v>0</v>
      </c>
      <c r="U105" s="262">
        <f>'Data (Layer 1)'!U105/'Data (Layer 1)'!$AF$107*100</f>
        <v>0</v>
      </c>
      <c r="V105" s="118">
        <f>'Data (Layer 1)'!V105/'Data (Layer 1)'!$AF$107*100</f>
        <v>0</v>
      </c>
      <c r="W105" s="120">
        <f>'Data (Layer 1)'!W105/'Data (Layer 1)'!$AF$107*100</f>
        <v>0</v>
      </c>
      <c r="X105" s="120">
        <f>'Data (Layer 1)'!X105/'Data (Layer 1)'!$AF$107*100</f>
        <v>0</v>
      </c>
      <c r="Y105" s="120">
        <f>'Data (Layer 1)'!Y105/'Data (Layer 1)'!$AF$107*100</f>
        <v>0</v>
      </c>
      <c r="Z105" s="120">
        <f>'Data (Layer 1)'!Z105/'Data (Layer 1)'!$AF$107*100</f>
        <v>0</v>
      </c>
      <c r="AA105" s="120">
        <f>'Data (Layer 1)'!AA105/'Data (Layer 1)'!$AF$107*100</f>
        <v>0</v>
      </c>
      <c r="AB105" s="119">
        <f>'Data (Layer 1)'!AB105/'Data (Layer 1)'!$AF$107*100</f>
        <v>0</v>
      </c>
      <c r="AC105" s="262">
        <f>'Data (Layer 1)'!AC105/'Data (Layer 1)'!$AF$107*100</f>
        <v>0</v>
      </c>
      <c r="AD105" s="262">
        <f>'Data (Layer 1)'!AD105/'Data (Layer 1)'!$AF$107*100</f>
        <v>0</v>
      </c>
      <c r="AE105" s="121">
        <f>'Data (Layer 1)'!AE105/'Data (Layer 1)'!$AF$107*100</f>
        <v>0</v>
      </c>
      <c r="AF105" s="122">
        <f>'Data (Layer 1)'!AF105/'Data (Layer 1)'!$AF$107*100</f>
        <v>0.2979202393932659</v>
      </c>
      <c r="AH105" s="17"/>
      <c r="AI105" s="17"/>
      <c r="AJ105" s="17"/>
      <c r="AK105" s="17"/>
      <c r="AL105" s="17"/>
      <c r="AM105" s="17"/>
    </row>
    <row r="106" spans="1:39" ht="13.5" thickBot="1" x14ac:dyDescent="0.25">
      <c r="A106" s="40"/>
      <c r="B106" s="51"/>
      <c r="C106" s="52"/>
      <c r="D106" s="184"/>
      <c r="E106" s="185"/>
      <c r="F106" s="185"/>
      <c r="G106" s="186"/>
      <c r="H106" s="187"/>
      <c r="I106" s="188"/>
      <c r="J106" s="188"/>
      <c r="K106" s="188"/>
      <c r="L106" s="403"/>
      <c r="M106" s="189"/>
      <c r="N106" s="151"/>
      <c r="O106" s="185"/>
      <c r="P106" s="156"/>
      <c r="Q106" s="198"/>
      <c r="R106" s="194"/>
      <c r="S106" s="434"/>
      <c r="T106" s="195"/>
      <c r="U106" s="185"/>
      <c r="V106" s="194"/>
      <c r="W106" s="188"/>
      <c r="X106" s="188"/>
      <c r="Y106" s="188"/>
      <c r="Z106" s="188"/>
      <c r="AA106" s="188"/>
      <c r="AB106" s="195"/>
      <c r="AC106" s="185"/>
      <c r="AD106" s="185"/>
      <c r="AE106" s="267"/>
      <c r="AF106" s="163"/>
      <c r="AH106" s="17"/>
      <c r="AI106" s="17"/>
      <c r="AJ106" s="17"/>
      <c r="AK106" s="17"/>
      <c r="AL106" s="17"/>
      <c r="AM106" s="17"/>
    </row>
    <row r="107" spans="1:39" s="9" customFormat="1" ht="19.5" thickTop="1" thickBot="1" x14ac:dyDescent="0.3">
      <c r="A107" s="25" t="s">
        <v>81</v>
      </c>
      <c r="B107" s="7"/>
      <c r="C107" s="8"/>
      <c r="D107" s="268">
        <f>'Data (Layer 1)'!D107/'Data (Layer 1)'!$AF$107*100</f>
        <v>51.177458413150447</v>
      </c>
      <c r="E107" s="269">
        <f>'Data (Layer 1)'!E107/'Data (Layer 1)'!$AF$107*100</f>
        <v>29.946595685587901</v>
      </c>
      <c r="F107" s="269">
        <f>'Data (Layer 1)'!F107/'Data (Layer 1)'!$AF$107*100</f>
        <v>3.4797177536436115</v>
      </c>
      <c r="G107" s="270">
        <f>'Data (Layer 1)'!G107/'Data (Layer 1)'!$AF$107*100</f>
        <v>3.319482773154296</v>
      </c>
      <c r="H107" s="271">
        <f>'Data (Layer 1)'!H107/'Data (Layer 1)'!$AF$107*100</f>
        <v>0</v>
      </c>
      <c r="I107" s="272">
        <f>'Data (Layer 1)'!I107/'Data (Layer 1)'!$AF$107*100</f>
        <v>2.214677985667707</v>
      </c>
      <c r="J107" s="272">
        <f>'Data (Layer 1)'!J107/'Data (Layer 1)'!$AF$107*100</f>
        <v>6.8630134068340825</v>
      </c>
      <c r="K107" s="272">
        <f>'Data (Layer 1)'!K107/'Data (Layer 1)'!$AF$107*100</f>
        <v>6.1939230423709901</v>
      </c>
      <c r="L107" s="425">
        <f>'Data (Layer 1)'!L107/'Data (Layer 1)'!$AF$107*100</f>
        <v>0.56791186416666695</v>
      </c>
      <c r="M107" s="273">
        <f>'Data (Layer 1)'!M107/'Data (Layer 1)'!$AF$107*100</f>
        <v>0</v>
      </c>
      <c r="N107" s="269">
        <f>'Data (Layer 1)'!N107/'Data (Layer 1)'!$AF$107*100</f>
        <v>19.15900907219374</v>
      </c>
      <c r="O107" s="269">
        <f>'Data (Layer 1)'!O107/'Data (Layer 1)'!$AF$107*100</f>
        <v>0</v>
      </c>
      <c r="P107" s="274">
        <f>'Data (Layer 1)'!P107/'Data (Layer 1)'!$AF$107*100</f>
        <v>103.76278092457569</v>
      </c>
      <c r="Q107" s="275">
        <f>'Data (Layer 1)'!Q107/'Data (Layer 1)'!$AF$107*100</f>
        <v>0</v>
      </c>
      <c r="R107" s="276">
        <f>'Data (Layer 1)'!R107/'Data (Layer 1)'!$AF$107*100</f>
        <v>-9.5111636231452401</v>
      </c>
      <c r="S107" s="441">
        <f>'Data (Layer 1)'!S107/'Data (Layer 1)'!$AF$107*100</f>
        <v>-0.72156391113367579</v>
      </c>
      <c r="T107" s="277">
        <f>'Data (Layer 1)'!T107/'Data (Layer 1)'!$AF$107*100</f>
        <v>0.21601936438089298</v>
      </c>
      <c r="U107" s="269">
        <f>'Data (Layer 1)'!U107/'Data (Layer 1)'!$AF$107*100</f>
        <v>-10.016708169898024</v>
      </c>
      <c r="V107" s="276">
        <f>'Data (Layer 1)'!V107/'Data (Layer 1)'!$AF$107*100</f>
        <v>0.3056784053542364</v>
      </c>
      <c r="W107" s="272">
        <f>'Data (Layer 1)'!W107/'Data (Layer 1)'!$AF$107*100</f>
        <v>0.42531990070455128</v>
      </c>
      <c r="X107" s="272">
        <f>'Data (Layer 1)'!X107/'Data (Layer 1)'!$AF$107*100</f>
        <v>9.8467763063783062E-2</v>
      </c>
      <c r="Y107" s="272">
        <f>'Data (Layer 1)'!Y107/'Data (Layer 1)'!$AF$107*100</f>
        <v>0</v>
      </c>
      <c r="Z107" s="272">
        <f>'Data (Layer 1)'!Z107/'Data (Layer 1)'!$AF$107*100</f>
        <v>6.4441742954535627E-2</v>
      </c>
      <c r="AA107" s="272">
        <f>'Data (Layer 1)'!AA107/'Data (Layer 1)'!$AF$107*100</f>
        <v>4.3244074534420767</v>
      </c>
      <c r="AB107" s="277">
        <f>'Data (Layer 1)'!AB107/'Data (Layer 1)'!$AF$107*100</f>
        <v>0.61939292022259118</v>
      </c>
      <c r="AC107" s="269">
        <f>'Data (Layer 1)'!AC107/'Data (Layer 1)'!$AF$107*100</f>
        <v>5.837708185741775</v>
      </c>
      <c r="AD107" s="269">
        <f>'Data (Layer 1)'!AD107/'Data (Layer 1)'!$AF$107*100</f>
        <v>0.41621905958052535</v>
      </c>
      <c r="AE107" s="278">
        <f>'Data (Layer 1)'!AE107/'Data (Layer 1)'!$AF$107*100</f>
        <v>-3.7627809245757233</v>
      </c>
      <c r="AF107" s="279">
        <f>'Data (Layer 1)'!AF107/'Data (Layer 1)'!$AF$107*100</f>
        <v>100</v>
      </c>
      <c r="AH107" s="20"/>
      <c r="AI107" s="21"/>
      <c r="AJ107" s="21"/>
      <c r="AK107" s="21"/>
      <c r="AL107" s="21"/>
      <c r="AM107" s="21"/>
    </row>
    <row r="108" spans="1:39" ht="13.5" thickTop="1" x14ac:dyDescent="0.2">
      <c r="A108" s="53"/>
      <c r="B108" s="54"/>
      <c r="C108" s="55"/>
      <c r="D108" s="280"/>
      <c r="E108" s="281"/>
      <c r="F108" s="281"/>
      <c r="G108" s="282"/>
      <c r="H108" s="283"/>
      <c r="I108" s="284"/>
      <c r="J108" s="284"/>
      <c r="K108" s="284"/>
      <c r="L108" s="407"/>
      <c r="M108" s="285"/>
      <c r="N108" s="137"/>
      <c r="O108" s="281"/>
      <c r="P108" s="142"/>
      <c r="Q108" s="286"/>
      <c r="R108" s="287"/>
      <c r="S108" s="417"/>
      <c r="T108" s="288"/>
      <c r="U108" s="289"/>
      <c r="V108" s="287"/>
      <c r="W108" s="290"/>
      <c r="X108" s="290"/>
      <c r="Y108" s="290"/>
      <c r="Z108" s="290"/>
      <c r="AA108" s="290"/>
      <c r="AB108" s="288"/>
      <c r="AC108" s="289"/>
      <c r="AD108" s="289"/>
      <c r="AE108" s="291"/>
      <c r="AF108" s="292"/>
      <c r="AH108" s="17"/>
      <c r="AI108" s="17"/>
      <c r="AJ108" s="17"/>
      <c r="AK108" s="17"/>
      <c r="AL108" s="17"/>
      <c r="AM108" s="17"/>
    </row>
    <row r="109" spans="1:39" ht="18" x14ac:dyDescent="0.25">
      <c r="A109" s="38" t="s">
        <v>82</v>
      </c>
      <c r="B109" s="51"/>
      <c r="C109" s="52"/>
      <c r="D109" s="184"/>
      <c r="E109" s="185"/>
      <c r="F109" s="185"/>
      <c r="G109" s="186"/>
      <c r="H109" s="187"/>
      <c r="I109" s="188"/>
      <c r="J109" s="188"/>
      <c r="K109" s="188"/>
      <c r="L109" s="403"/>
      <c r="M109" s="189"/>
      <c r="N109" s="151"/>
      <c r="O109" s="185"/>
      <c r="P109" s="156"/>
      <c r="Q109" s="190"/>
      <c r="R109" s="191"/>
      <c r="S109" s="416"/>
      <c r="T109" s="192"/>
      <c r="U109" s="193"/>
      <c r="V109" s="191"/>
      <c r="W109" s="293"/>
      <c r="X109" s="293"/>
      <c r="Y109" s="293"/>
      <c r="Z109" s="293"/>
      <c r="AA109" s="293"/>
      <c r="AB109" s="192"/>
      <c r="AC109" s="193"/>
      <c r="AD109" s="193"/>
      <c r="AE109" s="267"/>
      <c r="AF109" s="163"/>
      <c r="AH109" s="17"/>
      <c r="AI109" s="17"/>
      <c r="AJ109" s="17"/>
      <c r="AK109" s="17"/>
      <c r="AL109" s="17"/>
      <c r="AM109" s="17"/>
    </row>
    <row r="110" spans="1:39" x14ac:dyDescent="0.2">
      <c r="A110" s="56"/>
      <c r="B110" s="51"/>
      <c r="C110" s="52"/>
      <c r="D110" s="184"/>
      <c r="E110" s="185"/>
      <c r="F110" s="185"/>
      <c r="G110" s="186"/>
      <c r="H110" s="187"/>
      <c r="I110" s="188"/>
      <c r="J110" s="188"/>
      <c r="K110" s="188"/>
      <c r="L110" s="403"/>
      <c r="M110" s="189"/>
      <c r="N110" s="151"/>
      <c r="O110" s="185"/>
      <c r="P110" s="156"/>
      <c r="Q110" s="190"/>
      <c r="R110" s="191"/>
      <c r="S110" s="416"/>
      <c r="T110" s="192"/>
      <c r="U110" s="193"/>
      <c r="V110" s="191"/>
      <c r="W110" s="293"/>
      <c r="X110" s="293"/>
      <c r="Y110" s="293"/>
      <c r="Z110" s="293"/>
      <c r="AA110" s="293"/>
      <c r="AB110" s="192"/>
      <c r="AC110" s="193"/>
      <c r="AD110" s="193"/>
      <c r="AE110" s="267"/>
      <c r="AF110" s="163"/>
      <c r="AH110" s="17"/>
      <c r="AI110" s="17"/>
      <c r="AJ110" s="17"/>
      <c r="AK110" s="17"/>
      <c r="AL110" s="17"/>
      <c r="AM110" s="17"/>
    </row>
    <row r="111" spans="1:39" x14ac:dyDescent="0.2">
      <c r="A111" s="24" t="s">
        <v>83</v>
      </c>
      <c r="B111" s="3"/>
      <c r="C111" s="4"/>
      <c r="D111" s="164">
        <f>'Data (Layer 1)'!D111/'Data (Layer 1)'!$AF$157*100</f>
        <v>1.2997072110003507</v>
      </c>
      <c r="E111" s="165">
        <f>'Data (Layer 1)'!E111/'Data (Layer 1)'!$AF$157*100</f>
        <v>22.05951632505327</v>
      </c>
      <c r="F111" s="165">
        <f>'Data (Layer 1)'!F111/'Data (Layer 1)'!$AF$157*100</f>
        <v>0</v>
      </c>
      <c r="G111" s="108">
        <f>'Data (Layer 1)'!G111/'Data (Layer 1)'!$AF$157*100</f>
        <v>36.334571469049997</v>
      </c>
      <c r="H111" s="167">
        <f>'Data (Layer 1)'!H111/'Data (Layer 1)'!$AF$157*100</f>
        <v>1.1657500022860832</v>
      </c>
      <c r="I111" s="168">
        <f>'Data (Layer 1)'!I111/'Data (Layer 1)'!$AF$157*100</f>
        <v>2.2146780322211588</v>
      </c>
      <c r="J111" s="168">
        <f>'Data (Layer 1)'!J111/'Data (Layer 1)'!$AF$157*100</f>
        <v>7.3447824884565467</v>
      </c>
      <c r="K111" s="168">
        <f>'Data (Layer 1)'!K111/'Data (Layer 1)'!$AF$157*100</f>
        <v>0</v>
      </c>
      <c r="L111" s="418">
        <f>'Data (Layer 1)'!L111/'Data (Layer 1)'!$AF$157*100</f>
        <v>0</v>
      </c>
      <c r="M111" s="169">
        <f>'Data (Layer 1)'!M111/'Data (Layer 1)'!$AF$157*100</f>
        <v>6.3646376574721106</v>
      </c>
      <c r="N111" s="165">
        <f>'Data (Layer 1)'!N111/'Data (Layer 1)'!$AF$157*100</f>
        <v>53.424419649485891</v>
      </c>
      <c r="O111" s="165">
        <f>'Data (Layer 1)'!O111/'Data (Layer 1)'!$AF$157*100</f>
        <v>0</v>
      </c>
      <c r="P111" s="241">
        <f>'Data (Layer 1)'!P111/'Data (Layer 1)'!$AF$157*100</f>
        <v>76.783643185539518</v>
      </c>
      <c r="Q111" s="170">
        <f>'Data (Layer 1)'!Q111/'Data (Layer 1)'!$AF$157*100</f>
        <v>0</v>
      </c>
      <c r="R111" s="171">
        <f>'Data (Layer 1)'!R111/'Data (Layer 1)'!$AF$157*100</f>
        <v>1.1524323091315392</v>
      </c>
      <c r="S111" s="431">
        <f>'Data (Layer 1)'!S111/'Data (Layer 1)'!$AF$157*100</f>
        <v>0</v>
      </c>
      <c r="T111" s="172">
        <f>'Data (Layer 1)'!T111/'Data (Layer 1)'!$AF$157*100</f>
        <v>-0.35132538779079348</v>
      </c>
      <c r="U111" s="165">
        <f>'Data (Layer 1)'!U111/'Data (Layer 1)'!$AF$157*100</f>
        <v>0.80110692134074557</v>
      </c>
      <c r="V111" s="171">
        <f>'Data (Layer 1)'!V111/'Data (Layer 1)'!$AF$157*100</f>
        <v>0</v>
      </c>
      <c r="W111" s="168">
        <f>'Data (Layer 1)'!W111/'Data (Layer 1)'!$AF$157*100</f>
        <v>0.68724774631929419</v>
      </c>
      <c r="X111" s="168">
        <f>'Data (Layer 1)'!X111/'Data (Layer 1)'!$AF$157*100</f>
        <v>7.3527430223868068E-2</v>
      </c>
      <c r="Y111" s="168">
        <f>'Data (Layer 1)'!Y111/'Data (Layer 1)'!$AF$157*100</f>
        <v>0</v>
      </c>
      <c r="Z111" s="168">
        <f>'Data (Layer 1)'!Z111/'Data (Layer 1)'!$AF$157*100</f>
        <v>7.5629547140573669E-2</v>
      </c>
      <c r="AA111" s="168">
        <f>'Data (Layer 1)'!AA111/'Data (Layer 1)'!$AF$157*100</f>
        <v>0.98307431628998976</v>
      </c>
      <c r="AB111" s="172">
        <f>'Data (Layer 1)'!AB111/'Data (Layer 1)'!$AF$157*100</f>
        <v>0.41960313699409757</v>
      </c>
      <c r="AC111" s="165">
        <f>'Data (Layer 1)'!AC111/'Data (Layer 1)'!$AF$157*100</f>
        <v>2.2390821769678233</v>
      </c>
      <c r="AD111" s="165">
        <f>'Data (Layer 1)'!AD111/'Data (Layer 1)'!$AF$157*100</f>
        <v>-5.1453276796342109E-2</v>
      </c>
      <c r="AE111" s="173">
        <f>'Data (Layer 1)'!AE111/'Data (Layer 1)'!$AF$157*100</f>
        <v>2.9887358215122268</v>
      </c>
      <c r="AF111" s="122">
        <f>'Data (Layer 1)'!AF111/'Data (Layer 1)'!$AF$157*100</f>
        <v>79.77237900705174</v>
      </c>
      <c r="AH111" s="18"/>
      <c r="AI111" s="18"/>
      <c r="AJ111" s="18"/>
      <c r="AK111" s="18"/>
      <c r="AL111" s="17"/>
      <c r="AM111" s="17"/>
    </row>
    <row r="112" spans="1:39" x14ac:dyDescent="0.2">
      <c r="A112" s="43"/>
      <c r="B112" s="44"/>
      <c r="C112" s="45"/>
      <c r="D112" s="174"/>
      <c r="E112" s="175"/>
      <c r="F112" s="175"/>
      <c r="G112" s="109"/>
      <c r="H112" s="177"/>
      <c r="I112" s="178"/>
      <c r="J112" s="178"/>
      <c r="K112" s="178"/>
      <c r="L112" s="402"/>
      <c r="M112" s="179"/>
      <c r="N112" s="175"/>
      <c r="O112" s="175"/>
      <c r="P112" s="129"/>
      <c r="Q112" s="180"/>
      <c r="R112" s="181"/>
      <c r="S112" s="432"/>
      <c r="T112" s="182"/>
      <c r="U112" s="175"/>
      <c r="V112" s="181"/>
      <c r="W112" s="178"/>
      <c r="X112" s="178"/>
      <c r="Y112" s="178"/>
      <c r="Z112" s="178"/>
      <c r="AA112" s="178"/>
      <c r="AB112" s="182"/>
      <c r="AC112" s="175"/>
      <c r="AD112" s="175"/>
      <c r="AE112" s="183"/>
      <c r="AF112" s="135"/>
      <c r="AH112" s="17"/>
      <c r="AI112" s="18"/>
      <c r="AJ112" s="18"/>
      <c r="AK112" s="18"/>
      <c r="AL112" s="17"/>
      <c r="AM112" s="17"/>
    </row>
    <row r="113" spans="1:39" s="10" customFormat="1" x14ac:dyDescent="0.2">
      <c r="A113" s="40" t="s">
        <v>84</v>
      </c>
      <c r="B113" s="41" t="s">
        <v>157</v>
      </c>
      <c r="C113" s="42"/>
      <c r="D113" s="294">
        <f>'Data (Layer 1)'!D113/'Data (Layer 1)'!$AF$157*100</f>
        <v>0</v>
      </c>
      <c r="E113" s="206">
        <f>'Data (Layer 1)'!E113/'Data (Layer 1)'!$AF$157*100</f>
        <v>9.3428962622306315</v>
      </c>
      <c r="F113" s="206">
        <f>'Data (Layer 1)'!F113/'Data (Layer 1)'!$AF$157*100</f>
        <v>0</v>
      </c>
      <c r="G113" s="295">
        <f>'Data (Layer 1)'!G113/'Data (Layer 1)'!$AF$157*100</f>
        <v>36.334571469049997</v>
      </c>
      <c r="H113" s="296">
        <f>'Data (Layer 1)'!H113/'Data (Layer 1)'!$AF$157*100</f>
        <v>1.1657500022860832</v>
      </c>
      <c r="I113" s="297">
        <f>'Data (Layer 1)'!I113/'Data (Layer 1)'!$AF$157*100</f>
        <v>0</v>
      </c>
      <c r="J113" s="297">
        <f>'Data (Layer 1)'!J113/'Data (Layer 1)'!$AF$157*100</f>
        <v>7.3447824884565467</v>
      </c>
      <c r="K113" s="297">
        <f>'Data (Layer 1)'!K113/'Data (Layer 1)'!$AF$157*100</f>
        <v>0</v>
      </c>
      <c r="L113" s="426">
        <f>'Data (Layer 1)'!L113/'Data (Layer 1)'!$AF$157*100</f>
        <v>0</v>
      </c>
      <c r="M113" s="298">
        <f>'Data (Layer 1)'!M113/'Data (Layer 1)'!$AF$157*100</f>
        <v>6.3646376574721106</v>
      </c>
      <c r="N113" s="206">
        <f>'Data (Layer 1)'!N113/'Data (Layer 1)'!$AF$157*100</f>
        <v>51.209741617264726</v>
      </c>
      <c r="O113" s="206">
        <f>'Data (Layer 1)'!O113/'Data (Layer 1)'!$AF$157*100</f>
        <v>0</v>
      </c>
      <c r="P113" s="207">
        <f>'Data (Layer 1)'!P113/'Data (Layer 1)'!$AF$157*100</f>
        <v>60.552637879495371</v>
      </c>
      <c r="Q113" s="299">
        <f>'Data (Layer 1)'!Q113/'Data (Layer 1)'!$AF$157*100</f>
        <v>0</v>
      </c>
      <c r="R113" s="300">
        <f>'Data (Layer 1)'!R113/'Data (Layer 1)'!$AF$157*100</f>
        <v>1.174772610098666</v>
      </c>
      <c r="S113" s="442">
        <f>'Data (Layer 1)'!S113/'Data (Layer 1)'!$AF$157*100</f>
        <v>0</v>
      </c>
      <c r="T113" s="301">
        <f>'Data (Layer 1)'!T113/'Data (Layer 1)'!$AF$157*100</f>
        <v>1.015873736632663E-2</v>
      </c>
      <c r="U113" s="206">
        <f>'Data (Layer 1)'!U113/'Data (Layer 1)'!$AF$157*100</f>
        <v>1.1849313474649925</v>
      </c>
      <c r="V113" s="300">
        <f>'Data (Layer 1)'!V113/'Data (Layer 1)'!$AF$157*100</f>
        <v>0</v>
      </c>
      <c r="W113" s="297">
        <f>'Data (Layer 1)'!W113/'Data (Layer 1)'!$AF$157*100</f>
        <v>0.68724774631929419</v>
      </c>
      <c r="X113" s="297">
        <f>'Data (Layer 1)'!X113/'Data (Layer 1)'!$AF$157*100</f>
        <v>7.3527430223868068E-2</v>
      </c>
      <c r="Y113" s="297">
        <f>'Data (Layer 1)'!Y113/'Data (Layer 1)'!$AF$157*100</f>
        <v>0</v>
      </c>
      <c r="Z113" s="297">
        <f>'Data (Layer 1)'!Z113/'Data (Layer 1)'!$AF$157*100</f>
        <v>7.5629547140573669E-2</v>
      </c>
      <c r="AA113" s="297">
        <f>'Data (Layer 1)'!AA113/'Data (Layer 1)'!$AF$157*100</f>
        <v>0.98307431628998976</v>
      </c>
      <c r="AB113" s="301">
        <f>'Data (Layer 1)'!AB113/'Data (Layer 1)'!$AF$157*100</f>
        <v>0.41960313699409757</v>
      </c>
      <c r="AC113" s="206">
        <f>'Data (Layer 1)'!AC113/'Data (Layer 1)'!$AF$157*100</f>
        <v>2.2390821769678233</v>
      </c>
      <c r="AD113" s="206">
        <f>'Data (Layer 1)'!AD113/'Data (Layer 1)'!$AF$157*100</f>
        <v>-5.1453276796342109E-2</v>
      </c>
      <c r="AE113" s="302">
        <f>'Data (Layer 1)'!AE113/'Data (Layer 1)'!$AF$157*100</f>
        <v>3.372560247636474</v>
      </c>
      <c r="AF113" s="303">
        <f>'Data (Layer 1)'!AF113/'Data (Layer 1)'!$AF$157*100</f>
        <v>63.925198127131843</v>
      </c>
      <c r="AH113" s="18"/>
      <c r="AI113" s="18"/>
      <c r="AJ113" s="18"/>
      <c r="AK113" s="18"/>
      <c r="AL113" s="17"/>
      <c r="AM113" s="17"/>
    </row>
    <row r="114" spans="1:39" ht="12.75" customHeight="1" x14ac:dyDescent="0.2">
      <c r="A114" s="913" t="s">
        <v>86</v>
      </c>
      <c r="B114" s="41" t="s">
        <v>87</v>
      </c>
      <c r="C114" s="52"/>
      <c r="D114" s="242">
        <f>'Data (Layer 1)'!D114/'Data (Layer 1)'!$AF$157*100</f>
        <v>0</v>
      </c>
      <c r="E114" s="243">
        <f>'Data (Layer 1)'!E114/'Data (Layer 1)'!$AF$157*100</f>
        <v>0</v>
      </c>
      <c r="F114" s="243">
        <f>'Data (Layer 1)'!F114/'Data (Layer 1)'!$AF$157*100</f>
        <v>0</v>
      </c>
      <c r="G114" s="244">
        <f>'Data (Layer 1)'!G114/'Data (Layer 1)'!$AF$157*100</f>
        <v>7.3873622481406986</v>
      </c>
      <c r="H114" s="245">
        <f>'Data (Layer 1)'!H114/'Data (Layer 1)'!$AF$157*100</f>
        <v>0</v>
      </c>
      <c r="I114" s="246">
        <f>'Data (Layer 1)'!I114/'Data (Layer 1)'!$AF$157*100</f>
        <v>0</v>
      </c>
      <c r="J114" s="246">
        <f>'Data (Layer 1)'!J114/'Data (Layer 1)'!$AF$157*100</f>
        <v>0</v>
      </c>
      <c r="K114" s="246">
        <f>'Data (Layer 1)'!K114/'Data (Layer 1)'!$AF$157*100</f>
        <v>0</v>
      </c>
      <c r="L114" s="423">
        <f>'Data (Layer 1)'!L114/'Data (Layer 1)'!$AF$157*100</f>
        <v>0</v>
      </c>
      <c r="M114" s="247">
        <f>'Data (Layer 1)'!M114/'Data (Layer 1)'!$AF$157*100</f>
        <v>0</v>
      </c>
      <c r="N114" s="248">
        <f>'Data (Layer 1)'!N114/'Data (Layer 1)'!$AF$157*100</f>
        <v>7.3873622481406986</v>
      </c>
      <c r="O114" s="243">
        <f>'Data (Layer 1)'!O114/'Data (Layer 1)'!$AF$157*100</f>
        <v>0</v>
      </c>
      <c r="P114" s="249">
        <f>'Data (Layer 1)'!P114/'Data (Layer 1)'!$AF$157*100</f>
        <v>7.3873622481406986</v>
      </c>
      <c r="Q114" s="250">
        <f>'Data (Layer 1)'!Q114/'Data (Layer 1)'!$AF$157*100</f>
        <v>0</v>
      </c>
      <c r="R114" s="251">
        <f>'Data (Layer 1)'!R114/'Data (Layer 1)'!$AF$157*100</f>
        <v>0</v>
      </c>
      <c r="S114" s="438">
        <f>'Data (Layer 1)'!S114/'Data (Layer 1)'!$AF$157*100</f>
        <v>0</v>
      </c>
      <c r="T114" s="252">
        <f>'Data (Layer 1)'!T114/'Data (Layer 1)'!$AF$157*100</f>
        <v>1.7005474628136796E-2</v>
      </c>
      <c r="U114" s="243">
        <f>'Data (Layer 1)'!U114/'Data (Layer 1)'!$AF$157*100</f>
        <v>1.7005474628136796E-2</v>
      </c>
      <c r="V114" s="251">
        <f>'Data (Layer 1)'!V114/'Data (Layer 1)'!$AF$157*100</f>
        <v>0</v>
      </c>
      <c r="W114" s="246">
        <f>'Data (Layer 1)'!W114/'Data (Layer 1)'!$AF$157*100</f>
        <v>0</v>
      </c>
      <c r="X114" s="246">
        <f>'Data (Layer 1)'!X114/'Data (Layer 1)'!$AF$157*100</f>
        <v>7.3527430223868068E-2</v>
      </c>
      <c r="Y114" s="246">
        <f>'Data (Layer 1)'!Y114/'Data (Layer 1)'!$AF$157*100</f>
        <v>0</v>
      </c>
      <c r="Z114" s="246">
        <f>'Data (Layer 1)'!Z114/'Data (Layer 1)'!$AF$157*100</f>
        <v>0</v>
      </c>
      <c r="AA114" s="246">
        <f>'Data (Layer 1)'!AA114/'Data (Layer 1)'!$AF$157*100</f>
        <v>0</v>
      </c>
      <c r="AB114" s="252">
        <f>'Data (Layer 1)'!AB114/'Data (Layer 1)'!$AF$157*100</f>
        <v>7.1956347478162763E-2</v>
      </c>
      <c r="AC114" s="243">
        <f>'Data (Layer 1)'!AC114/'Data (Layer 1)'!$AF$157*100</f>
        <v>0.14548377770203083</v>
      </c>
      <c r="AD114" s="243">
        <f>'Data (Layer 1)'!AD114/'Data (Layer 1)'!$AF$157*100</f>
        <v>6.7897085376026595E-2</v>
      </c>
      <c r="AE114" s="253">
        <f>'Data (Layer 1)'!AE114/'Data (Layer 1)'!$AF$157*100</f>
        <v>0.23038633770619418</v>
      </c>
      <c r="AF114" s="254">
        <f>'Data (Layer 1)'!AF114/'Data (Layer 1)'!$AF$157*100</f>
        <v>7.6177485858468925</v>
      </c>
      <c r="AH114" s="17"/>
      <c r="AI114" s="17"/>
      <c r="AJ114" s="17"/>
      <c r="AK114" s="17"/>
      <c r="AL114" s="17"/>
      <c r="AM114" s="17"/>
    </row>
    <row r="115" spans="1:39" x14ac:dyDescent="0.2">
      <c r="A115" s="914"/>
      <c r="B115" s="41" t="s">
        <v>88</v>
      </c>
      <c r="C115" s="52"/>
      <c r="D115" s="242">
        <f>'Data (Layer 1)'!D115/'Data (Layer 1)'!$AF$157*100</f>
        <v>0</v>
      </c>
      <c r="E115" s="243">
        <f>'Data (Layer 1)'!E115/'Data (Layer 1)'!$AF$157*100</f>
        <v>0</v>
      </c>
      <c r="F115" s="243">
        <f>'Data (Layer 1)'!F115/'Data (Layer 1)'!$AF$157*100</f>
        <v>0</v>
      </c>
      <c r="G115" s="244">
        <f>'Data (Layer 1)'!G115/'Data (Layer 1)'!$AF$157*100</f>
        <v>0</v>
      </c>
      <c r="H115" s="245">
        <f>'Data (Layer 1)'!H115/'Data (Layer 1)'!$AF$157*100</f>
        <v>1.1657500022860832</v>
      </c>
      <c r="I115" s="246">
        <f>'Data (Layer 1)'!I115/'Data (Layer 1)'!$AF$157*100</f>
        <v>0</v>
      </c>
      <c r="J115" s="246">
        <f>'Data (Layer 1)'!J115/'Data (Layer 1)'!$AF$157*100</f>
        <v>0</v>
      </c>
      <c r="K115" s="246">
        <f>'Data (Layer 1)'!K115/'Data (Layer 1)'!$AF$157*100</f>
        <v>0</v>
      </c>
      <c r="L115" s="423">
        <f>'Data (Layer 1)'!L115/'Data (Layer 1)'!$AF$157*100</f>
        <v>0</v>
      </c>
      <c r="M115" s="247">
        <f>'Data (Layer 1)'!M115/'Data (Layer 1)'!$AF$157*100</f>
        <v>1.9181099999470586</v>
      </c>
      <c r="N115" s="248">
        <f>'Data (Layer 1)'!N115/'Data (Layer 1)'!$AF$157*100</f>
        <v>3.0838600022331417</v>
      </c>
      <c r="O115" s="243">
        <f>'Data (Layer 1)'!O115/'Data (Layer 1)'!$AF$157*100</f>
        <v>0</v>
      </c>
      <c r="P115" s="249">
        <f>'Data (Layer 1)'!P115/'Data (Layer 1)'!$AF$157*100</f>
        <v>3.0838600022331417</v>
      </c>
      <c r="Q115" s="250">
        <f>'Data (Layer 1)'!Q115/'Data (Layer 1)'!$AF$157*100</f>
        <v>0</v>
      </c>
      <c r="R115" s="251">
        <f>'Data (Layer 1)'!R115/'Data (Layer 1)'!$AF$157*100</f>
        <v>0</v>
      </c>
      <c r="S115" s="438">
        <f>'Data (Layer 1)'!S115/'Data (Layer 1)'!$AF$157*100</f>
        <v>0</v>
      </c>
      <c r="T115" s="252">
        <f>'Data (Layer 1)'!T115/'Data (Layer 1)'!$AF$157*100</f>
        <v>6.8760152231801871E-3</v>
      </c>
      <c r="U115" s="243">
        <f>'Data (Layer 1)'!U115/'Data (Layer 1)'!$AF$157*100</f>
        <v>6.8760152231801871E-3</v>
      </c>
      <c r="V115" s="251">
        <f>'Data (Layer 1)'!V115/'Data (Layer 1)'!$AF$157*100</f>
        <v>0</v>
      </c>
      <c r="W115" s="246">
        <f>'Data (Layer 1)'!W115/'Data (Layer 1)'!$AF$157*100</f>
        <v>0.43240999765370208</v>
      </c>
      <c r="X115" s="246">
        <f>'Data (Layer 1)'!X115/'Data (Layer 1)'!$AF$157*100</f>
        <v>0</v>
      </c>
      <c r="Y115" s="246">
        <f>'Data (Layer 1)'!Y115/'Data (Layer 1)'!$AF$157*100</f>
        <v>0</v>
      </c>
      <c r="Z115" s="246">
        <f>'Data (Layer 1)'!Z115/'Data (Layer 1)'!$AF$157*100</f>
        <v>0</v>
      </c>
      <c r="AA115" s="246">
        <f>'Data (Layer 1)'!AA115/'Data (Layer 1)'!$AF$157*100</f>
        <v>0</v>
      </c>
      <c r="AB115" s="252">
        <f>'Data (Layer 1)'!AB115/'Data (Layer 1)'!$AF$157*100</f>
        <v>0</v>
      </c>
      <c r="AC115" s="243">
        <f>'Data (Layer 1)'!AC115/'Data (Layer 1)'!$AF$157*100</f>
        <v>0.43240999765370208</v>
      </c>
      <c r="AD115" s="243">
        <f>'Data (Layer 1)'!AD115/'Data (Layer 1)'!$AF$157*100</f>
        <v>6.8963457918830878E-2</v>
      </c>
      <c r="AE115" s="253">
        <f>'Data (Layer 1)'!AE115/'Data (Layer 1)'!$AF$157*100</f>
        <v>0.50824947079571314</v>
      </c>
      <c r="AF115" s="254">
        <f>'Data (Layer 1)'!AF115/'Data (Layer 1)'!$AF$157*100</f>
        <v>3.5921094730288545</v>
      </c>
      <c r="AH115" s="17"/>
      <c r="AI115" s="17"/>
      <c r="AJ115" s="17"/>
      <c r="AK115" s="17"/>
      <c r="AL115" s="17"/>
      <c r="AM115" s="17"/>
    </row>
    <row r="116" spans="1:39" x14ac:dyDescent="0.2">
      <c r="A116" s="914"/>
      <c r="B116" s="41" t="s">
        <v>89</v>
      </c>
      <c r="C116" s="59"/>
      <c r="D116" s="242">
        <f>'Data (Layer 1)'!D116/'Data (Layer 1)'!$AF$157*100</f>
        <v>0</v>
      </c>
      <c r="E116" s="243">
        <f>'Data (Layer 1)'!E116/'Data (Layer 1)'!$AF$157*100</f>
        <v>0.17305256166519686</v>
      </c>
      <c r="F116" s="243">
        <f>'Data (Layer 1)'!F116/'Data (Layer 1)'!$AF$157*100</f>
        <v>0</v>
      </c>
      <c r="G116" s="244">
        <f>'Data (Layer 1)'!G116/'Data (Layer 1)'!$AF$157*100</f>
        <v>2.8468884963530066</v>
      </c>
      <c r="H116" s="245">
        <f>'Data (Layer 1)'!H116/'Data (Layer 1)'!$AF$157*100</f>
        <v>0</v>
      </c>
      <c r="I116" s="246">
        <f>'Data (Layer 1)'!I116/'Data (Layer 1)'!$AF$157*100</f>
        <v>0</v>
      </c>
      <c r="J116" s="246">
        <f>'Data (Layer 1)'!J116/'Data (Layer 1)'!$AF$157*100</f>
        <v>0</v>
      </c>
      <c r="K116" s="246">
        <f>'Data (Layer 1)'!K116/'Data (Layer 1)'!$AF$157*100</f>
        <v>0</v>
      </c>
      <c r="L116" s="423">
        <f>'Data (Layer 1)'!L116/'Data (Layer 1)'!$AF$157*100</f>
        <v>0</v>
      </c>
      <c r="M116" s="247">
        <f>'Data (Layer 1)'!M116/'Data (Layer 1)'!$AF$157*100</f>
        <v>0</v>
      </c>
      <c r="N116" s="248">
        <f>'Data (Layer 1)'!N116/'Data (Layer 1)'!$AF$157*100</f>
        <v>2.8468884963530066</v>
      </c>
      <c r="O116" s="243">
        <f>'Data (Layer 1)'!O116/'Data (Layer 1)'!$AF$157*100</f>
        <v>0</v>
      </c>
      <c r="P116" s="249">
        <f>'Data (Layer 1)'!P116/'Data (Layer 1)'!$AF$157*100</f>
        <v>3.0199410580182033</v>
      </c>
      <c r="Q116" s="250">
        <f>'Data (Layer 1)'!Q116/'Data (Layer 1)'!$AF$157*100</f>
        <v>0</v>
      </c>
      <c r="R116" s="251">
        <f>'Data (Layer 1)'!R116/'Data (Layer 1)'!$AF$157*100</f>
        <v>0</v>
      </c>
      <c r="S116" s="438">
        <f>'Data (Layer 1)'!S116/'Data (Layer 1)'!$AF$157*100</f>
        <v>0</v>
      </c>
      <c r="T116" s="252">
        <f>'Data (Layer 1)'!T116/'Data (Layer 1)'!$AF$157*100</f>
        <v>5.9256463489850688E-3</v>
      </c>
      <c r="U116" s="243">
        <f>'Data (Layer 1)'!U116/'Data (Layer 1)'!$AF$157*100</f>
        <v>5.9256463489850688E-3</v>
      </c>
      <c r="V116" s="251">
        <f>'Data (Layer 1)'!V116/'Data (Layer 1)'!$AF$157*100</f>
        <v>0</v>
      </c>
      <c r="W116" s="246">
        <f>'Data (Layer 1)'!W116/'Data (Layer 1)'!$AF$157*100</f>
        <v>0</v>
      </c>
      <c r="X116" s="246">
        <f>'Data (Layer 1)'!X116/'Data (Layer 1)'!$AF$157*100</f>
        <v>0</v>
      </c>
      <c r="Y116" s="246">
        <f>'Data (Layer 1)'!Y116/'Data (Layer 1)'!$AF$157*100</f>
        <v>0</v>
      </c>
      <c r="Z116" s="246">
        <f>'Data (Layer 1)'!Z116/'Data (Layer 1)'!$AF$157*100</f>
        <v>0</v>
      </c>
      <c r="AA116" s="246">
        <f>'Data (Layer 1)'!AA116/'Data (Layer 1)'!$AF$157*100</f>
        <v>0</v>
      </c>
      <c r="AB116" s="252">
        <f>'Data (Layer 1)'!AB116/'Data (Layer 1)'!$AF$157*100</f>
        <v>0</v>
      </c>
      <c r="AC116" s="243">
        <f>'Data (Layer 1)'!AC116/'Data (Layer 1)'!$AF$157*100</f>
        <v>0</v>
      </c>
      <c r="AD116" s="243">
        <f>'Data (Layer 1)'!AD116/'Data (Layer 1)'!$AF$157*100</f>
        <v>5.4245309301274448E-2</v>
      </c>
      <c r="AE116" s="253">
        <f>'Data (Layer 1)'!AE116/'Data (Layer 1)'!$AF$157*100</f>
        <v>6.0170955650259504E-2</v>
      </c>
      <c r="AF116" s="254">
        <f>'Data (Layer 1)'!AF116/'Data (Layer 1)'!$AF$157*100</f>
        <v>3.080112013668463</v>
      </c>
      <c r="AH116" s="17"/>
      <c r="AI116" s="17"/>
      <c r="AJ116" s="17"/>
      <c r="AK116" s="17"/>
      <c r="AL116" s="17"/>
      <c r="AM116" s="17"/>
    </row>
    <row r="117" spans="1:39" x14ac:dyDescent="0.2">
      <c r="A117" s="914"/>
      <c r="B117" s="41" t="s">
        <v>90</v>
      </c>
      <c r="C117" s="59"/>
      <c r="D117" s="242">
        <f>'Data (Layer 1)'!D117/'Data (Layer 1)'!$AF$157*100</f>
        <v>0</v>
      </c>
      <c r="E117" s="243">
        <f>'Data (Layer 1)'!E117/'Data (Layer 1)'!$AF$157*100</f>
        <v>1.4159788072947737</v>
      </c>
      <c r="F117" s="243">
        <f>'Data (Layer 1)'!F117/'Data (Layer 1)'!$AF$157*100</f>
        <v>0</v>
      </c>
      <c r="G117" s="244">
        <f>'Data (Layer 1)'!G117/'Data (Layer 1)'!$AF$157*100</f>
        <v>1.4061584492004158</v>
      </c>
      <c r="H117" s="245">
        <f>'Data (Layer 1)'!H117/'Data (Layer 1)'!$AF$157*100</f>
        <v>0</v>
      </c>
      <c r="I117" s="246">
        <f>'Data (Layer 1)'!I117/'Data (Layer 1)'!$AF$157*100</f>
        <v>0</v>
      </c>
      <c r="J117" s="246">
        <f>'Data (Layer 1)'!J117/'Data (Layer 1)'!$AF$157*100</f>
        <v>7.3447824884565467</v>
      </c>
      <c r="K117" s="246">
        <f>'Data (Layer 1)'!K117/'Data (Layer 1)'!$AF$157*100</f>
        <v>0</v>
      </c>
      <c r="L117" s="423">
        <f>'Data (Layer 1)'!L117/'Data (Layer 1)'!$AF$157*100</f>
        <v>0</v>
      </c>
      <c r="M117" s="247">
        <f>'Data (Layer 1)'!M117/'Data (Layer 1)'!$AF$157*100</f>
        <v>0</v>
      </c>
      <c r="N117" s="248">
        <f>'Data (Layer 1)'!N117/'Data (Layer 1)'!$AF$157*100</f>
        <v>8.7509409376569636</v>
      </c>
      <c r="O117" s="243">
        <f>'Data (Layer 1)'!O117/'Data (Layer 1)'!$AF$157*100</f>
        <v>0</v>
      </c>
      <c r="P117" s="249">
        <f>'Data (Layer 1)'!P117/'Data (Layer 1)'!$AF$157*100</f>
        <v>10.166919744951738</v>
      </c>
      <c r="Q117" s="250">
        <f>'Data (Layer 1)'!Q117/'Data (Layer 1)'!$AF$157*100</f>
        <v>0</v>
      </c>
      <c r="R117" s="251">
        <f>'Data (Layer 1)'!R117/'Data (Layer 1)'!$AF$157*100</f>
        <v>0</v>
      </c>
      <c r="S117" s="438">
        <f>'Data (Layer 1)'!S117/'Data (Layer 1)'!$AF$157*100</f>
        <v>0</v>
      </c>
      <c r="T117" s="252">
        <f>'Data (Layer 1)'!T117/'Data (Layer 1)'!$AF$157*100</f>
        <v>-9.2442699829786321E-4</v>
      </c>
      <c r="U117" s="243">
        <f>'Data (Layer 1)'!U117/'Data (Layer 1)'!$AF$157*100</f>
        <v>-9.2442699829786321E-4</v>
      </c>
      <c r="V117" s="251">
        <f>'Data (Layer 1)'!V117/'Data (Layer 1)'!$AF$157*100</f>
        <v>0</v>
      </c>
      <c r="W117" s="246">
        <f>'Data (Layer 1)'!W117/'Data (Layer 1)'!$AF$157*100</f>
        <v>0</v>
      </c>
      <c r="X117" s="246">
        <f>'Data (Layer 1)'!X117/'Data (Layer 1)'!$AF$157*100</f>
        <v>0</v>
      </c>
      <c r="Y117" s="246">
        <f>'Data (Layer 1)'!Y117/'Data (Layer 1)'!$AF$157*100</f>
        <v>0</v>
      </c>
      <c r="Z117" s="246">
        <f>'Data (Layer 1)'!Z117/'Data (Layer 1)'!$AF$157*100</f>
        <v>0</v>
      </c>
      <c r="AA117" s="246">
        <f>'Data (Layer 1)'!AA117/'Data (Layer 1)'!$AF$157*100</f>
        <v>0</v>
      </c>
      <c r="AB117" s="252">
        <f>'Data (Layer 1)'!AB117/'Data (Layer 1)'!$AF$157*100</f>
        <v>0</v>
      </c>
      <c r="AC117" s="243">
        <f>'Data (Layer 1)'!AC117/'Data (Layer 1)'!$AF$157*100</f>
        <v>0</v>
      </c>
      <c r="AD117" s="243">
        <f>'Data (Layer 1)'!AD117/'Data (Layer 1)'!$AF$157*100</f>
        <v>-9.2997907972246649E-2</v>
      </c>
      <c r="AE117" s="253">
        <f>'Data (Layer 1)'!AE117/'Data (Layer 1)'!$AF$157*100</f>
        <v>-9.392233497054453E-2</v>
      </c>
      <c r="AF117" s="254">
        <f>'Data (Layer 1)'!AF117/'Data (Layer 1)'!$AF$157*100</f>
        <v>10.072997409981193</v>
      </c>
      <c r="AH117" s="17"/>
      <c r="AI117" s="17"/>
      <c r="AJ117" s="17"/>
      <c r="AK117" s="17"/>
      <c r="AL117" s="17"/>
      <c r="AM117" s="17"/>
    </row>
    <row r="118" spans="1:39" x14ac:dyDescent="0.2">
      <c r="A118" s="914"/>
      <c r="B118" s="41" t="s">
        <v>91</v>
      </c>
      <c r="C118" s="59"/>
      <c r="D118" s="242">
        <f>'Data (Layer 1)'!D118/'Data (Layer 1)'!$AF$157*100</f>
        <v>0</v>
      </c>
      <c r="E118" s="243">
        <f>'Data (Layer 1)'!E118/'Data (Layer 1)'!$AF$157*100</f>
        <v>0.19667725975510611</v>
      </c>
      <c r="F118" s="243">
        <f>'Data (Layer 1)'!F118/'Data (Layer 1)'!$AF$157*100</f>
        <v>0</v>
      </c>
      <c r="G118" s="244">
        <f>'Data (Layer 1)'!G118/'Data (Layer 1)'!$AF$157*100</f>
        <v>3.2267986502717267</v>
      </c>
      <c r="H118" s="245">
        <f>'Data (Layer 1)'!H118/'Data (Layer 1)'!$AF$157*100</f>
        <v>0</v>
      </c>
      <c r="I118" s="246">
        <f>'Data (Layer 1)'!I118/'Data (Layer 1)'!$AF$157*100</f>
        <v>0</v>
      </c>
      <c r="J118" s="246">
        <f>'Data (Layer 1)'!J118/'Data (Layer 1)'!$AF$157*100</f>
        <v>0</v>
      </c>
      <c r="K118" s="246">
        <f>'Data (Layer 1)'!K118/'Data (Layer 1)'!$AF$157*100</f>
        <v>0</v>
      </c>
      <c r="L118" s="423">
        <f>'Data (Layer 1)'!L118/'Data (Layer 1)'!$AF$157*100</f>
        <v>0</v>
      </c>
      <c r="M118" s="247">
        <f>'Data (Layer 1)'!M118/'Data (Layer 1)'!$AF$157*100</f>
        <v>0</v>
      </c>
      <c r="N118" s="248">
        <f>'Data (Layer 1)'!N118/'Data (Layer 1)'!$AF$157*100</f>
        <v>3.2267986502717267</v>
      </c>
      <c r="O118" s="243">
        <f>'Data (Layer 1)'!O118/'Data (Layer 1)'!$AF$157*100</f>
        <v>0</v>
      </c>
      <c r="P118" s="249">
        <f>'Data (Layer 1)'!P118/'Data (Layer 1)'!$AF$157*100</f>
        <v>3.4234759100268333</v>
      </c>
      <c r="Q118" s="250">
        <f>'Data (Layer 1)'!Q118/'Data (Layer 1)'!$AF$157*100</f>
        <v>0</v>
      </c>
      <c r="R118" s="251">
        <f>'Data (Layer 1)'!R118/'Data (Layer 1)'!$AF$157*100</f>
        <v>0</v>
      </c>
      <c r="S118" s="438">
        <f>'Data (Layer 1)'!S118/'Data (Layer 1)'!$AF$157*100</f>
        <v>0</v>
      </c>
      <c r="T118" s="252">
        <f>'Data (Layer 1)'!T118/'Data (Layer 1)'!$AF$157*100</f>
        <v>-1.5255115759005107E-2</v>
      </c>
      <c r="U118" s="243">
        <f>'Data (Layer 1)'!U118/'Data (Layer 1)'!$AF$157*100</f>
        <v>-1.5255115759005107E-2</v>
      </c>
      <c r="V118" s="251">
        <f>'Data (Layer 1)'!V118/'Data (Layer 1)'!$AF$157*100</f>
        <v>0</v>
      </c>
      <c r="W118" s="246">
        <f>'Data (Layer 1)'!W118/'Data (Layer 1)'!$AF$157*100</f>
        <v>0</v>
      </c>
      <c r="X118" s="246">
        <f>'Data (Layer 1)'!X118/'Data (Layer 1)'!$AF$157*100</f>
        <v>0</v>
      </c>
      <c r="Y118" s="246">
        <f>'Data (Layer 1)'!Y118/'Data (Layer 1)'!$AF$157*100</f>
        <v>0</v>
      </c>
      <c r="Z118" s="246">
        <f>'Data (Layer 1)'!Z118/'Data (Layer 1)'!$AF$157*100</f>
        <v>0</v>
      </c>
      <c r="AA118" s="246">
        <f>'Data (Layer 1)'!AA118/'Data (Layer 1)'!$AF$157*100</f>
        <v>0</v>
      </c>
      <c r="AB118" s="252">
        <f>'Data (Layer 1)'!AB118/'Data (Layer 1)'!$AF$157*100</f>
        <v>0</v>
      </c>
      <c r="AC118" s="243">
        <f>'Data (Layer 1)'!AC118/'Data (Layer 1)'!$AF$157*100</f>
        <v>0</v>
      </c>
      <c r="AD118" s="243">
        <f>'Data (Layer 1)'!AD118/'Data (Layer 1)'!$AF$157*100</f>
        <v>5.7307798055756164E-2</v>
      </c>
      <c r="AE118" s="253">
        <f>'Data (Layer 1)'!AE118/'Data (Layer 1)'!$AF$157*100</f>
        <v>4.2052682296751069E-2</v>
      </c>
      <c r="AF118" s="254">
        <f>'Data (Layer 1)'!AF118/'Data (Layer 1)'!$AF$157*100</f>
        <v>3.4655285923235843</v>
      </c>
      <c r="AH118" s="17"/>
      <c r="AI118" s="17"/>
      <c r="AJ118" s="17"/>
      <c r="AK118" s="17"/>
      <c r="AL118" s="17"/>
      <c r="AM118" s="17"/>
    </row>
    <row r="119" spans="1:39" x14ac:dyDescent="0.2">
      <c r="A119" s="914"/>
      <c r="B119" s="41" t="s">
        <v>92</v>
      </c>
      <c r="C119" s="59"/>
      <c r="D119" s="304">
        <f>'Data (Layer 1)'!D119/'Data (Layer 1)'!$AF$157*100</f>
        <v>0</v>
      </c>
      <c r="E119" s="243">
        <f>'Data (Layer 1)'!E119/'Data (Layer 1)'!$AF$157*100</f>
        <v>3.5758817815647999E-2</v>
      </c>
      <c r="F119" s="243">
        <f>'Data (Layer 1)'!F119/'Data (Layer 1)'!$AF$157*100</f>
        <v>0</v>
      </c>
      <c r="G119" s="244">
        <f>'Data (Layer 1)'!G119/'Data (Layer 1)'!$AF$157*100</f>
        <v>3.5278957708390188</v>
      </c>
      <c r="H119" s="245">
        <f>'Data (Layer 1)'!H119/'Data (Layer 1)'!$AF$157*100</f>
        <v>0</v>
      </c>
      <c r="I119" s="246">
        <f>'Data (Layer 1)'!I119/'Data (Layer 1)'!$AF$157*100</f>
        <v>0</v>
      </c>
      <c r="J119" s="246">
        <f>'Data (Layer 1)'!J119/'Data (Layer 1)'!$AF$157*100</f>
        <v>0</v>
      </c>
      <c r="K119" s="246">
        <f>'Data (Layer 1)'!K119/'Data (Layer 1)'!$AF$157*100</f>
        <v>0</v>
      </c>
      <c r="L119" s="423">
        <f>'Data (Layer 1)'!L119/'Data (Layer 1)'!$AF$157*100</f>
        <v>0</v>
      </c>
      <c r="M119" s="247">
        <f>'Data (Layer 1)'!M119/'Data (Layer 1)'!$AF$157*100</f>
        <v>0</v>
      </c>
      <c r="N119" s="248">
        <f>'Data (Layer 1)'!N119/'Data (Layer 1)'!$AF$157*100</f>
        <v>3.5278957708390188</v>
      </c>
      <c r="O119" s="243">
        <f>'Data (Layer 1)'!O119/'Data (Layer 1)'!$AF$157*100</f>
        <v>0</v>
      </c>
      <c r="P119" s="249">
        <f>'Data (Layer 1)'!P119/'Data (Layer 1)'!$AF$157*100</f>
        <v>3.5636545886546669</v>
      </c>
      <c r="Q119" s="250">
        <f>'Data (Layer 1)'!Q119/'Data (Layer 1)'!$AF$157*100</f>
        <v>0</v>
      </c>
      <c r="R119" s="251">
        <f>'Data (Layer 1)'!R119/'Data (Layer 1)'!$AF$157*100</f>
        <v>0</v>
      </c>
      <c r="S119" s="438">
        <f>'Data (Layer 1)'!S119/'Data (Layer 1)'!$AF$157*100</f>
        <v>0</v>
      </c>
      <c r="T119" s="252">
        <f>'Data (Layer 1)'!T119/'Data (Layer 1)'!$AF$157*100</f>
        <v>4.9977740860398003E-2</v>
      </c>
      <c r="U119" s="243">
        <f>'Data (Layer 1)'!U119/'Data (Layer 1)'!$AF$157*100</f>
        <v>4.9977740860398003E-2</v>
      </c>
      <c r="V119" s="251">
        <f>'Data (Layer 1)'!V119/'Data (Layer 1)'!$AF$157*100</f>
        <v>0</v>
      </c>
      <c r="W119" s="246">
        <f>'Data (Layer 1)'!W119/'Data (Layer 1)'!$AF$157*100</f>
        <v>0</v>
      </c>
      <c r="X119" s="246">
        <f>'Data (Layer 1)'!X119/'Data (Layer 1)'!$AF$157*100</f>
        <v>0</v>
      </c>
      <c r="Y119" s="246">
        <f>'Data (Layer 1)'!Y119/'Data (Layer 1)'!$AF$157*100</f>
        <v>0</v>
      </c>
      <c r="Z119" s="246">
        <f>'Data (Layer 1)'!Z119/'Data (Layer 1)'!$AF$157*100</f>
        <v>0</v>
      </c>
      <c r="AA119" s="246">
        <f>'Data (Layer 1)'!AA119/'Data (Layer 1)'!$AF$157*100</f>
        <v>0</v>
      </c>
      <c r="AB119" s="252">
        <f>'Data (Layer 1)'!AB119/'Data (Layer 1)'!$AF$157*100</f>
        <v>0</v>
      </c>
      <c r="AC119" s="243">
        <f>'Data (Layer 1)'!AC119/'Data (Layer 1)'!$AF$157*100</f>
        <v>0</v>
      </c>
      <c r="AD119" s="243">
        <f>'Data (Layer 1)'!AD119/'Data (Layer 1)'!$AF$157*100</f>
        <v>3.1420987849106824E-2</v>
      </c>
      <c r="AE119" s="253">
        <f>'Data (Layer 1)'!AE119/'Data (Layer 1)'!$AF$157*100</f>
        <v>8.139872870950482E-2</v>
      </c>
      <c r="AF119" s="254">
        <f>'Data (Layer 1)'!AF119/'Data (Layer 1)'!$AF$157*100</f>
        <v>3.6450533173641713</v>
      </c>
      <c r="AH119" s="17"/>
      <c r="AI119" s="17"/>
      <c r="AJ119" s="17"/>
      <c r="AK119" s="17"/>
      <c r="AL119" s="17"/>
      <c r="AM119" s="17"/>
    </row>
    <row r="120" spans="1:39" x14ac:dyDescent="0.2">
      <c r="A120" s="914"/>
      <c r="B120" s="41" t="s">
        <v>93</v>
      </c>
      <c r="C120" s="59"/>
      <c r="D120" s="242">
        <f>'Data (Layer 1)'!D120/'Data (Layer 1)'!$AF$157*100</f>
        <v>0</v>
      </c>
      <c r="E120" s="243">
        <f>'Data (Layer 1)'!E120/'Data (Layer 1)'!$AF$157*100</f>
        <v>0.39095783261751776</v>
      </c>
      <c r="F120" s="243">
        <f>'Data (Layer 1)'!F120/'Data (Layer 1)'!$AF$157*100</f>
        <v>0</v>
      </c>
      <c r="G120" s="244">
        <f>'Data (Layer 1)'!G120/'Data (Layer 1)'!$AF$157*100</f>
        <v>4.7375761296898364</v>
      </c>
      <c r="H120" s="245">
        <f>'Data (Layer 1)'!H120/'Data (Layer 1)'!$AF$157*100</f>
        <v>0</v>
      </c>
      <c r="I120" s="246">
        <f>'Data (Layer 1)'!I120/'Data (Layer 1)'!$AF$157*100</f>
        <v>0</v>
      </c>
      <c r="J120" s="246">
        <f>'Data (Layer 1)'!J120/'Data (Layer 1)'!$AF$157*100</f>
        <v>0</v>
      </c>
      <c r="K120" s="246">
        <f>'Data (Layer 1)'!K120/'Data (Layer 1)'!$AF$157*100</f>
        <v>0</v>
      </c>
      <c r="L120" s="423">
        <f>'Data (Layer 1)'!L120/'Data (Layer 1)'!$AF$157*100</f>
        <v>0</v>
      </c>
      <c r="M120" s="247">
        <f>'Data (Layer 1)'!M120/'Data (Layer 1)'!$AF$157*100</f>
        <v>4.4465276575250527</v>
      </c>
      <c r="N120" s="248">
        <f>'Data (Layer 1)'!N120/'Data (Layer 1)'!$AF$157*100</f>
        <v>9.1841037872148874</v>
      </c>
      <c r="O120" s="243">
        <f>'Data (Layer 1)'!O120/'Data (Layer 1)'!$AF$157*100</f>
        <v>0</v>
      </c>
      <c r="P120" s="249">
        <f>'Data (Layer 1)'!P120/'Data (Layer 1)'!$AF$157*100</f>
        <v>9.5750616198324057</v>
      </c>
      <c r="Q120" s="250">
        <f>'Data (Layer 1)'!Q120/'Data (Layer 1)'!$AF$157*100</f>
        <v>0</v>
      </c>
      <c r="R120" s="251">
        <f>'Data (Layer 1)'!R120/'Data (Layer 1)'!$AF$157*100</f>
        <v>0</v>
      </c>
      <c r="S120" s="438">
        <f>'Data (Layer 1)'!S120/'Data (Layer 1)'!$AF$157*100</f>
        <v>0</v>
      </c>
      <c r="T120" s="252">
        <f>'Data (Layer 1)'!T120/'Data (Layer 1)'!$AF$157*100</f>
        <v>-4.2828041575347604E-4</v>
      </c>
      <c r="U120" s="243">
        <f>'Data (Layer 1)'!U120/'Data (Layer 1)'!$AF$157*100</f>
        <v>-4.2828041575347604E-4</v>
      </c>
      <c r="V120" s="251">
        <f>'Data (Layer 1)'!V120/'Data (Layer 1)'!$AF$157*100</f>
        <v>0</v>
      </c>
      <c r="W120" s="246">
        <f>'Data (Layer 1)'!W120/'Data (Layer 1)'!$AF$157*100</f>
        <v>0</v>
      </c>
      <c r="X120" s="246">
        <f>'Data (Layer 1)'!X120/'Data (Layer 1)'!$AF$157*100</f>
        <v>0</v>
      </c>
      <c r="Y120" s="246">
        <f>'Data (Layer 1)'!Y120/'Data (Layer 1)'!$AF$157*100</f>
        <v>0</v>
      </c>
      <c r="Z120" s="246">
        <f>'Data (Layer 1)'!Z120/'Data (Layer 1)'!$AF$157*100</f>
        <v>0</v>
      </c>
      <c r="AA120" s="246">
        <f>'Data (Layer 1)'!AA120/'Data (Layer 1)'!$AF$157*100</f>
        <v>0</v>
      </c>
      <c r="AB120" s="252">
        <f>'Data (Layer 1)'!AB120/'Data (Layer 1)'!$AF$157*100</f>
        <v>0.34764678951593475</v>
      </c>
      <c r="AC120" s="243">
        <f>'Data (Layer 1)'!AC120/'Data (Layer 1)'!$AF$157*100</f>
        <v>0.34764678951593475</v>
      </c>
      <c r="AD120" s="243">
        <f>'Data (Layer 1)'!AD120/'Data (Layer 1)'!$AF$157*100</f>
        <v>-0.19890072568288122</v>
      </c>
      <c r="AE120" s="253">
        <f>'Data (Layer 1)'!AE120/'Data (Layer 1)'!$AF$157*100</f>
        <v>0.14831778341730012</v>
      </c>
      <c r="AF120" s="254">
        <f>'Data (Layer 1)'!AF120/'Data (Layer 1)'!$AF$157*100</f>
        <v>9.7233794032497052</v>
      </c>
      <c r="AH120" s="17"/>
      <c r="AI120" s="17"/>
      <c r="AJ120" s="17"/>
      <c r="AK120" s="17"/>
      <c r="AL120" s="17"/>
      <c r="AM120" s="17"/>
    </row>
    <row r="121" spans="1:39" x14ac:dyDescent="0.2">
      <c r="A121" s="914"/>
      <c r="B121" s="41" t="s">
        <v>94</v>
      </c>
      <c r="C121" s="59"/>
      <c r="D121" s="242">
        <f>'Data (Layer 1)'!D121/'Data (Layer 1)'!$AF$157*100</f>
        <v>0</v>
      </c>
      <c r="E121" s="243">
        <f>'Data (Layer 1)'!E121/'Data (Layer 1)'!$AF$157*100</f>
        <v>0</v>
      </c>
      <c r="F121" s="243">
        <f>'Data (Layer 1)'!F121/'Data (Layer 1)'!$AF$157*100</f>
        <v>0</v>
      </c>
      <c r="G121" s="244">
        <f>'Data (Layer 1)'!G121/'Data (Layer 1)'!$AF$157*100</f>
        <v>1.7919782032005001</v>
      </c>
      <c r="H121" s="245">
        <f>'Data (Layer 1)'!H121/'Data (Layer 1)'!$AF$157*100</f>
        <v>0</v>
      </c>
      <c r="I121" s="246">
        <f>'Data (Layer 1)'!I121/'Data (Layer 1)'!$AF$157*100</f>
        <v>0</v>
      </c>
      <c r="J121" s="246">
        <f>'Data (Layer 1)'!J121/'Data (Layer 1)'!$AF$157*100</f>
        <v>0</v>
      </c>
      <c r="K121" s="246">
        <f>'Data (Layer 1)'!K121/'Data (Layer 1)'!$AF$157*100</f>
        <v>0</v>
      </c>
      <c r="L121" s="423">
        <f>'Data (Layer 1)'!L121/'Data (Layer 1)'!$AF$157*100</f>
        <v>0</v>
      </c>
      <c r="M121" s="247">
        <f>'Data (Layer 1)'!M121/'Data (Layer 1)'!$AF$157*100</f>
        <v>0</v>
      </c>
      <c r="N121" s="248">
        <f>'Data (Layer 1)'!N121/'Data (Layer 1)'!$AF$157*100</f>
        <v>1.7919782032005001</v>
      </c>
      <c r="O121" s="243">
        <f>'Data (Layer 1)'!O121/'Data (Layer 1)'!$AF$157*100</f>
        <v>0</v>
      </c>
      <c r="P121" s="249">
        <f>'Data (Layer 1)'!P121/'Data (Layer 1)'!$AF$157*100</f>
        <v>1.7919782032005001</v>
      </c>
      <c r="Q121" s="250">
        <f>'Data (Layer 1)'!Q121/'Data (Layer 1)'!$AF$157*100</f>
        <v>0</v>
      </c>
      <c r="R121" s="251">
        <f>'Data (Layer 1)'!R121/'Data (Layer 1)'!$AF$157*100</f>
        <v>0</v>
      </c>
      <c r="S121" s="438">
        <f>'Data (Layer 1)'!S121/'Data (Layer 1)'!$AF$157*100</f>
        <v>0</v>
      </c>
      <c r="T121" s="252">
        <f>'Data (Layer 1)'!T121/'Data (Layer 1)'!$AF$157*100</f>
        <v>-3.9926642034565532E-4</v>
      </c>
      <c r="U121" s="243">
        <f>'Data (Layer 1)'!U121/'Data (Layer 1)'!$AF$157*100</f>
        <v>-3.9926642034565532E-4</v>
      </c>
      <c r="V121" s="251">
        <f>'Data (Layer 1)'!V121/'Data (Layer 1)'!$AF$157*100</f>
        <v>0</v>
      </c>
      <c r="W121" s="246">
        <f>'Data (Layer 1)'!W121/'Data (Layer 1)'!$AF$157*100</f>
        <v>0</v>
      </c>
      <c r="X121" s="246">
        <f>'Data (Layer 1)'!X121/'Data (Layer 1)'!$AF$157*100</f>
        <v>0</v>
      </c>
      <c r="Y121" s="246">
        <f>'Data (Layer 1)'!Y121/'Data (Layer 1)'!$AF$157*100</f>
        <v>0</v>
      </c>
      <c r="Z121" s="246">
        <f>'Data (Layer 1)'!Z121/'Data (Layer 1)'!$AF$157*100</f>
        <v>0</v>
      </c>
      <c r="AA121" s="246">
        <f>'Data (Layer 1)'!AA121/'Data (Layer 1)'!$AF$157*100</f>
        <v>0</v>
      </c>
      <c r="AB121" s="252">
        <f>'Data (Layer 1)'!AB121/'Data (Layer 1)'!$AF$157*100</f>
        <v>0</v>
      </c>
      <c r="AC121" s="243">
        <f>'Data (Layer 1)'!AC121/'Data (Layer 1)'!$AF$157*100</f>
        <v>0</v>
      </c>
      <c r="AD121" s="243">
        <f>'Data (Layer 1)'!AD121/'Data (Layer 1)'!$AF$157*100</f>
        <v>-3.5468785989557455E-3</v>
      </c>
      <c r="AE121" s="253">
        <f>'Data (Layer 1)'!AE121/'Data (Layer 1)'!$AF$157*100</f>
        <v>-3.9461450193014015E-3</v>
      </c>
      <c r="AF121" s="254">
        <f>'Data (Layer 1)'!AF121/'Data (Layer 1)'!$AF$157*100</f>
        <v>1.7880320581811986</v>
      </c>
      <c r="AH121" s="17"/>
      <c r="AI121" s="17"/>
      <c r="AJ121" s="17"/>
      <c r="AK121" s="17"/>
      <c r="AL121" s="17"/>
      <c r="AM121" s="17"/>
    </row>
    <row r="122" spans="1:39" x14ac:dyDescent="0.2">
      <c r="A122" s="914"/>
      <c r="B122" s="41" t="s">
        <v>95</v>
      </c>
      <c r="C122" s="59"/>
      <c r="D122" s="242">
        <f>'Data (Layer 1)'!D122/'Data (Layer 1)'!$AF$157*100</f>
        <v>0</v>
      </c>
      <c r="E122" s="243">
        <f>'Data (Layer 1)'!E122/'Data (Layer 1)'!$AF$157*100</f>
        <v>0.291643633096418</v>
      </c>
      <c r="F122" s="243">
        <f>'Data (Layer 1)'!F122/'Data (Layer 1)'!$AF$157*100</f>
        <v>0</v>
      </c>
      <c r="G122" s="244">
        <f>'Data (Layer 1)'!G122/'Data (Layer 1)'!$AF$157*100</f>
        <v>3.0430043296459162</v>
      </c>
      <c r="H122" s="245">
        <f>'Data (Layer 1)'!H122/'Data (Layer 1)'!$AF$157*100</f>
        <v>0</v>
      </c>
      <c r="I122" s="246">
        <f>'Data (Layer 1)'!I122/'Data (Layer 1)'!$AF$157*100</f>
        <v>0</v>
      </c>
      <c r="J122" s="246">
        <f>'Data (Layer 1)'!J122/'Data (Layer 1)'!$AF$157*100</f>
        <v>0</v>
      </c>
      <c r="K122" s="246">
        <f>'Data (Layer 1)'!K122/'Data (Layer 1)'!$AF$157*100</f>
        <v>0</v>
      </c>
      <c r="L122" s="423">
        <f>'Data (Layer 1)'!L122/'Data (Layer 1)'!$AF$157*100</f>
        <v>0</v>
      </c>
      <c r="M122" s="247">
        <f>'Data (Layer 1)'!M122/'Data (Layer 1)'!$AF$157*100</f>
        <v>0</v>
      </c>
      <c r="N122" s="248">
        <f>'Data (Layer 1)'!N122/'Data (Layer 1)'!$AF$157*100</f>
        <v>3.0430043296459162</v>
      </c>
      <c r="O122" s="243">
        <f>'Data (Layer 1)'!O122/'Data (Layer 1)'!$AF$157*100</f>
        <v>0</v>
      </c>
      <c r="P122" s="249">
        <f>'Data (Layer 1)'!P122/'Data (Layer 1)'!$AF$157*100</f>
        <v>3.3346479627423342</v>
      </c>
      <c r="Q122" s="250">
        <f>'Data (Layer 1)'!Q122/'Data (Layer 1)'!$AF$157*100</f>
        <v>0</v>
      </c>
      <c r="R122" s="251">
        <f>'Data (Layer 1)'!R122/'Data (Layer 1)'!$AF$157*100</f>
        <v>0</v>
      </c>
      <c r="S122" s="438">
        <f>'Data (Layer 1)'!S122/'Data (Layer 1)'!$AF$157*100</f>
        <v>0</v>
      </c>
      <c r="T122" s="252">
        <f>'Data (Layer 1)'!T122/'Data (Layer 1)'!$AF$157*100</f>
        <v>4.4588677561294178E-3</v>
      </c>
      <c r="U122" s="243">
        <f>'Data (Layer 1)'!U122/'Data (Layer 1)'!$AF$157*100</f>
        <v>4.4588677561294178E-3</v>
      </c>
      <c r="V122" s="251">
        <f>'Data (Layer 1)'!V122/'Data (Layer 1)'!$AF$157*100</f>
        <v>0</v>
      </c>
      <c r="W122" s="246">
        <f>'Data (Layer 1)'!W122/'Data (Layer 1)'!$AF$157*100</f>
        <v>0</v>
      </c>
      <c r="X122" s="246">
        <f>'Data (Layer 1)'!X122/'Data (Layer 1)'!$AF$157*100</f>
        <v>0</v>
      </c>
      <c r="Y122" s="246">
        <f>'Data (Layer 1)'!Y122/'Data (Layer 1)'!$AF$157*100</f>
        <v>0</v>
      </c>
      <c r="Z122" s="246">
        <f>'Data (Layer 1)'!Z122/'Data (Layer 1)'!$AF$157*100</f>
        <v>0</v>
      </c>
      <c r="AA122" s="246">
        <f>'Data (Layer 1)'!AA122/'Data (Layer 1)'!$AF$157*100</f>
        <v>0.98307431628998976</v>
      </c>
      <c r="AB122" s="252">
        <f>'Data (Layer 1)'!AB122/'Data (Layer 1)'!$AF$157*100</f>
        <v>0</v>
      </c>
      <c r="AC122" s="243">
        <f>'Data (Layer 1)'!AC122/'Data (Layer 1)'!$AF$157*100</f>
        <v>0.98307431628998976</v>
      </c>
      <c r="AD122" s="243">
        <f>'Data (Layer 1)'!AD122/'Data (Layer 1)'!$AF$157*100</f>
        <v>-3.2071487695486102E-2</v>
      </c>
      <c r="AE122" s="253">
        <f>'Data (Layer 1)'!AE122/'Data (Layer 1)'!$AF$157*100</f>
        <v>0.95546169635063305</v>
      </c>
      <c r="AF122" s="254">
        <f>'Data (Layer 1)'!AF122/'Data (Layer 1)'!$AF$157*100</f>
        <v>4.290109659092967</v>
      </c>
      <c r="AH122" s="17"/>
      <c r="AI122" s="17"/>
      <c r="AJ122" s="17"/>
      <c r="AK122" s="17"/>
      <c r="AL122" s="17"/>
      <c r="AM122" s="17"/>
    </row>
    <row r="123" spans="1:39" x14ac:dyDescent="0.2">
      <c r="A123" s="914"/>
      <c r="B123" s="41" t="s">
        <v>96</v>
      </c>
      <c r="C123" s="59"/>
      <c r="D123" s="242">
        <f>'Data (Layer 1)'!D123/'Data (Layer 1)'!$AF$157*100</f>
        <v>0</v>
      </c>
      <c r="E123" s="243">
        <f>'Data (Layer 1)'!E123/'Data (Layer 1)'!$AF$157*100</f>
        <v>0</v>
      </c>
      <c r="F123" s="243">
        <f>'Data (Layer 1)'!F123/'Data (Layer 1)'!$AF$157*100</f>
        <v>0</v>
      </c>
      <c r="G123" s="244">
        <f>'Data (Layer 1)'!G123/'Data (Layer 1)'!$AF$157*100</f>
        <v>1.6913931438195369</v>
      </c>
      <c r="H123" s="245">
        <f>'Data (Layer 1)'!H123/'Data (Layer 1)'!$AF$157*100</f>
        <v>0</v>
      </c>
      <c r="I123" s="246">
        <f>'Data (Layer 1)'!I123/'Data (Layer 1)'!$AF$157*100</f>
        <v>0</v>
      </c>
      <c r="J123" s="246">
        <f>'Data (Layer 1)'!J123/'Data (Layer 1)'!$AF$157*100</f>
        <v>0</v>
      </c>
      <c r="K123" s="246">
        <f>'Data (Layer 1)'!K123/'Data (Layer 1)'!$AF$157*100</f>
        <v>0</v>
      </c>
      <c r="L123" s="423">
        <f>'Data (Layer 1)'!L123/'Data (Layer 1)'!$AF$157*100</f>
        <v>0</v>
      </c>
      <c r="M123" s="247">
        <f>'Data (Layer 1)'!M123/'Data (Layer 1)'!$AF$157*100</f>
        <v>0</v>
      </c>
      <c r="N123" s="248">
        <f>'Data (Layer 1)'!N123/'Data (Layer 1)'!$AF$157*100</f>
        <v>1.6913931438195369</v>
      </c>
      <c r="O123" s="243">
        <f>'Data (Layer 1)'!O123/'Data (Layer 1)'!$AF$157*100</f>
        <v>0</v>
      </c>
      <c r="P123" s="249">
        <f>'Data (Layer 1)'!P123/'Data (Layer 1)'!$AF$157*100</f>
        <v>1.6913931438195369</v>
      </c>
      <c r="Q123" s="250">
        <f>'Data (Layer 1)'!Q123/'Data (Layer 1)'!$AF$157*100</f>
        <v>0</v>
      </c>
      <c r="R123" s="251">
        <f>'Data (Layer 1)'!R123/'Data (Layer 1)'!$AF$157*100</f>
        <v>0</v>
      </c>
      <c r="S123" s="438">
        <f>'Data (Layer 1)'!S123/'Data (Layer 1)'!$AF$157*100</f>
        <v>0</v>
      </c>
      <c r="T123" s="252">
        <f>'Data (Layer 1)'!T123/'Data (Layer 1)'!$AF$157*100</f>
        <v>0</v>
      </c>
      <c r="U123" s="243">
        <f>'Data (Layer 1)'!U123/'Data (Layer 1)'!$AF$157*100</f>
        <v>0</v>
      </c>
      <c r="V123" s="251">
        <f>'Data (Layer 1)'!V123/'Data (Layer 1)'!$AF$157*100</f>
        <v>0</v>
      </c>
      <c r="W123" s="246">
        <f>'Data (Layer 1)'!W123/'Data (Layer 1)'!$AF$157*100</f>
        <v>0</v>
      </c>
      <c r="X123" s="246">
        <f>'Data (Layer 1)'!X123/'Data (Layer 1)'!$AF$157*100</f>
        <v>0</v>
      </c>
      <c r="Y123" s="246">
        <f>'Data (Layer 1)'!Y123/'Data (Layer 1)'!$AF$157*100</f>
        <v>0</v>
      </c>
      <c r="Z123" s="246">
        <f>'Data (Layer 1)'!Z123/'Data (Layer 1)'!$AF$157*100</f>
        <v>0</v>
      </c>
      <c r="AA123" s="246">
        <f>'Data (Layer 1)'!AA123/'Data (Layer 1)'!$AF$157*100</f>
        <v>0</v>
      </c>
      <c r="AB123" s="252">
        <f>'Data (Layer 1)'!AB123/'Data (Layer 1)'!$AF$157*100</f>
        <v>0</v>
      </c>
      <c r="AC123" s="243">
        <f>'Data (Layer 1)'!AC123/'Data (Layer 1)'!$AF$157*100</f>
        <v>0</v>
      </c>
      <c r="AD123" s="243">
        <f>'Data (Layer 1)'!AD123/'Data (Layer 1)'!$AF$157*100</f>
        <v>8.9708821151243609E-3</v>
      </c>
      <c r="AE123" s="253">
        <f>'Data (Layer 1)'!AE123/'Data (Layer 1)'!$AF$157*100</f>
        <v>8.9708821151243609E-3</v>
      </c>
      <c r="AF123" s="254">
        <f>'Data (Layer 1)'!AF123/'Data (Layer 1)'!$AF$157*100</f>
        <v>1.7003640259346615</v>
      </c>
      <c r="AH123" s="17"/>
      <c r="AI123" s="17"/>
      <c r="AJ123" s="17"/>
      <c r="AK123" s="17"/>
      <c r="AL123" s="17"/>
      <c r="AM123" s="17"/>
    </row>
    <row r="124" spans="1:39" x14ac:dyDescent="0.2">
      <c r="A124" s="914"/>
      <c r="B124" s="41" t="s">
        <v>97</v>
      </c>
      <c r="C124" s="59"/>
      <c r="D124" s="242">
        <f>'Data (Layer 1)'!D124/'Data (Layer 1)'!$AF$157*100</f>
        <v>0</v>
      </c>
      <c r="E124" s="243">
        <f>'Data (Layer 1)'!E124/'Data (Layer 1)'!$AF$157*100</f>
        <v>0</v>
      </c>
      <c r="F124" s="243">
        <f>'Data (Layer 1)'!F124/'Data (Layer 1)'!$AF$157*100</f>
        <v>0</v>
      </c>
      <c r="G124" s="244">
        <f>'Data (Layer 1)'!G124/'Data (Layer 1)'!$AF$157*100</f>
        <v>3.8839977678966666</v>
      </c>
      <c r="H124" s="245">
        <f>'Data (Layer 1)'!H124/'Data (Layer 1)'!$AF$157*100</f>
        <v>0</v>
      </c>
      <c r="I124" s="246">
        <f>'Data (Layer 1)'!I124/'Data (Layer 1)'!$AF$157*100</f>
        <v>0</v>
      </c>
      <c r="J124" s="246">
        <f>'Data (Layer 1)'!J124/'Data (Layer 1)'!$AF$157*100</f>
        <v>0</v>
      </c>
      <c r="K124" s="246">
        <f>'Data (Layer 1)'!K124/'Data (Layer 1)'!$AF$157*100</f>
        <v>0</v>
      </c>
      <c r="L124" s="423">
        <f>'Data (Layer 1)'!L124/'Data (Layer 1)'!$AF$157*100</f>
        <v>0</v>
      </c>
      <c r="M124" s="247">
        <f>'Data (Layer 1)'!M124/'Data (Layer 1)'!$AF$157*100</f>
        <v>0</v>
      </c>
      <c r="N124" s="248">
        <f>'Data (Layer 1)'!N124/'Data (Layer 1)'!$AF$157*100</f>
        <v>3.8839977678966666</v>
      </c>
      <c r="O124" s="243">
        <f>'Data (Layer 1)'!O124/'Data (Layer 1)'!$AF$157*100</f>
        <v>0</v>
      </c>
      <c r="P124" s="249">
        <f>'Data (Layer 1)'!P124/'Data (Layer 1)'!$AF$157*100</f>
        <v>3.8839977678966666</v>
      </c>
      <c r="Q124" s="250">
        <f>'Data (Layer 1)'!Q124/'Data (Layer 1)'!$AF$157*100</f>
        <v>0</v>
      </c>
      <c r="R124" s="251">
        <f>'Data (Layer 1)'!R124/'Data (Layer 1)'!$AF$157*100</f>
        <v>0</v>
      </c>
      <c r="S124" s="438">
        <f>'Data (Layer 1)'!S124/'Data (Layer 1)'!$AF$157*100</f>
        <v>0</v>
      </c>
      <c r="T124" s="252">
        <f>'Data (Layer 1)'!T124/'Data (Layer 1)'!$AF$157*100</f>
        <v>-4.2958625906244444E-3</v>
      </c>
      <c r="U124" s="243">
        <f>'Data (Layer 1)'!U124/'Data (Layer 1)'!$AF$157*100</f>
        <v>-4.2958625906244444E-3</v>
      </c>
      <c r="V124" s="251">
        <f>'Data (Layer 1)'!V124/'Data (Layer 1)'!$AF$157*100</f>
        <v>0</v>
      </c>
      <c r="W124" s="246">
        <f>'Data (Layer 1)'!W124/'Data (Layer 1)'!$AF$157*100</f>
        <v>0</v>
      </c>
      <c r="X124" s="246">
        <f>'Data (Layer 1)'!X124/'Data (Layer 1)'!$AF$157*100</f>
        <v>0</v>
      </c>
      <c r="Y124" s="246">
        <f>'Data (Layer 1)'!Y124/'Data (Layer 1)'!$AF$157*100</f>
        <v>0</v>
      </c>
      <c r="Z124" s="246">
        <f>'Data (Layer 1)'!Z124/'Data (Layer 1)'!$AF$157*100</f>
        <v>0</v>
      </c>
      <c r="AA124" s="246">
        <f>'Data (Layer 1)'!AA124/'Data (Layer 1)'!$AF$157*100</f>
        <v>0</v>
      </c>
      <c r="AB124" s="252">
        <f>'Data (Layer 1)'!AB124/'Data (Layer 1)'!$AF$157*100</f>
        <v>0</v>
      </c>
      <c r="AC124" s="243">
        <f>'Data (Layer 1)'!AC124/'Data (Layer 1)'!$AF$157*100</f>
        <v>0</v>
      </c>
      <c r="AD124" s="243">
        <f>'Data (Layer 1)'!AD124/'Data (Layer 1)'!$AF$157*100</f>
        <v>2.2385632809983114E-2</v>
      </c>
      <c r="AE124" s="253">
        <f>'Data (Layer 1)'!AE124/'Data (Layer 1)'!$AF$157*100</f>
        <v>1.8089770219358668E-2</v>
      </c>
      <c r="AF124" s="254">
        <f>'Data (Layer 1)'!AF124/'Data (Layer 1)'!$AF$157*100</f>
        <v>3.9020875381160254</v>
      </c>
      <c r="AH124" s="17"/>
      <c r="AI124" s="17"/>
      <c r="AJ124" s="17"/>
      <c r="AK124" s="17"/>
      <c r="AL124" s="17"/>
      <c r="AM124" s="17"/>
    </row>
    <row r="125" spans="1:39" x14ac:dyDescent="0.2">
      <c r="A125" s="914"/>
      <c r="B125" s="41" t="s">
        <v>98</v>
      </c>
      <c r="C125" s="59"/>
      <c r="D125" s="242">
        <f>'Data (Layer 1)'!D125/'Data (Layer 1)'!$AF$157*100</f>
        <v>0</v>
      </c>
      <c r="E125" s="243">
        <f>'Data (Layer 1)'!E125/'Data (Layer 1)'!$AF$157*100</f>
        <v>1.8113261555124489</v>
      </c>
      <c r="F125" s="243">
        <f>'Data (Layer 1)'!F125/'Data (Layer 1)'!$AF$157*100</f>
        <v>0</v>
      </c>
      <c r="G125" s="305">
        <f>'Data (Layer 1)'!G125/'Data (Layer 1)'!$AF$157*100</f>
        <v>2.7915182799926699</v>
      </c>
      <c r="H125" s="245">
        <f>'Data (Layer 1)'!H125/'Data (Layer 1)'!$AF$157*100</f>
        <v>0</v>
      </c>
      <c r="I125" s="246">
        <f>'Data (Layer 1)'!I125/'Data (Layer 1)'!$AF$157*100</f>
        <v>0</v>
      </c>
      <c r="J125" s="246">
        <f>'Data (Layer 1)'!J125/'Data (Layer 1)'!$AF$157*100</f>
        <v>0</v>
      </c>
      <c r="K125" s="246">
        <f>'Data (Layer 1)'!K125/'Data (Layer 1)'!$AF$157*100</f>
        <v>0</v>
      </c>
      <c r="L125" s="423">
        <f>'Data (Layer 1)'!L125/'Data (Layer 1)'!$AF$157*100</f>
        <v>0</v>
      </c>
      <c r="M125" s="247">
        <f>'Data (Layer 1)'!M125/'Data (Layer 1)'!$AF$157*100</f>
        <v>0</v>
      </c>
      <c r="N125" s="248">
        <f>'Data (Layer 1)'!N125/'Data (Layer 1)'!$AF$157*100</f>
        <v>2.7915182799926699</v>
      </c>
      <c r="O125" s="243">
        <f>'Data (Layer 1)'!O125/'Data (Layer 1)'!$AF$157*100</f>
        <v>0</v>
      </c>
      <c r="P125" s="249">
        <f>'Data (Layer 1)'!P125/'Data (Layer 1)'!$AF$157*100</f>
        <v>4.6028444355051192</v>
      </c>
      <c r="Q125" s="250">
        <f>'Data (Layer 1)'!Q125/'Data (Layer 1)'!$AF$157*100</f>
        <v>0</v>
      </c>
      <c r="R125" s="251">
        <f>'Data (Layer 1)'!R125/'Data (Layer 1)'!$AF$157*100</f>
        <v>1.174772610098666</v>
      </c>
      <c r="S125" s="438">
        <f>'Data (Layer 1)'!S125/'Data (Layer 1)'!$AF$157*100</f>
        <v>0</v>
      </c>
      <c r="T125" s="252">
        <f>'Data (Layer 1)'!T125/'Data (Layer 1)'!$AF$157*100</f>
        <v>-5.2782055266476294E-2</v>
      </c>
      <c r="U125" s="243">
        <f>'Data (Layer 1)'!U125/'Data (Layer 1)'!$AF$157*100</f>
        <v>1.1219905548321898</v>
      </c>
      <c r="V125" s="251">
        <f>'Data (Layer 1)'!V125/'Data (Layer 1)'!$AF$157*100</f>
        <v>0</v>
      </c>
      <c r="W125" s="246">
        <f>'Data (Layer 1)'!W125/'Data (Layer 1)'!$AF$157*100</f>
        <v>0.25483774866559211</v>
      </c>
      <c r="X125" s="246">
        <f>'Data (Layer 1)'!X125/'Data (Layer 1)'!$AF$157*100</f>
        <v>0</v>
      </c>
      <c r="Y125" s="246">
        <f>'Data (Layer 1)'!Y125/'Data (Layer 1)'!$AF$157*100</f>
        <v>0</v>
      </c>
      <c r="Z125" s="246">
        <f>'Data (Layer 1)'!Z125/'Data (Layer 1)'!$AF$157*100</f>
        <v>7.5629547140573669E-2</v>
      </c>
      <c r="AA125" s="246">
        <f>'Data (Layer 1)'!AA125/'Data (Layer 1)'!$AF$157*100</f>
        <v>0</v>
      </c>
      <c r="AB125" s="252">
        <f>'Data (Layer 1)'!AB125/'Data (Layer 1)'!$AF$157*100</f>
        <v>0</v>
      </c>
      <c r="AC125" s="243">
        <f>'Data (Layer 1)'!AC125/'Data (Layer 1)'!$AF$157*100</f>
        <v>0.33046729580616574</v>
      </c>
      <c r="AD125" s="243">
        <f>'Data (Layer 1)'!AD125/'Data (Layer 1)'!$AF$157*100</f>
        <v>-3.5127430272874779E-2</v>
      </c>
      <c r="AE125" s="253">
        <f>'Data (Layer 1)'!AE125/'Data (Layer 1)'!$AF$157*100</f>
        <v>1.4173304203654808</v>
      </c>
      <c r="AF125" s="254">
        <f>'Data (Layer 1)'!AF125/'Data (Layer 1)'!$AF$157*100</f>
        <v>6.0201748558705992</v>
      </c>
      <c r="AH125" s="17"/>
      <c r="AI125" s="17"/>
      <c r="AJ125" s="17"/>
      <c r="AK125" s="17"/>
      <c r="AL125" s="17"/>
      <c r="AM125" s="17"/>
    </row>
    <row r="126" spans="1:39" x14ac:dyDescent="0.2">
      <c r="A126" s="58"/>
      <c r="B126" s="41" t="s">
        <v>99</v>
      </c>
      <c r="C126" s="59"/>
      <c r="D126" s="242"/>
      <c r="E126" s="243"/>
      <c r="F126" s="243"/>
      <c r="G126" s="244"/>
      <c r="H126" s="245"/>
      <c r="I126" s="246"/>
      <c r="J126" s="246"/>
      <c r="K126" s="246"/>
      <c r="L126" s="406"/>
      <c r="M126" s="247"/>
      <c r="N126" s="248"/>
      <c r="O126" s="243"/>
      <c r="P126" s="249"/>
      <c r="Q126" s="250"/>
      <c r="R126" s="251"/>
      <c r="S126" s="438"/>
      <c r="T126" s="252"/>
      <c r="U126" s="243"/>
      <c r="V126" s="251"/>
      <c r="W126" s="246"/>
      <c r="X126" s="246"/>
      <c r="Y126" s="246"/>
      <c r="Z126" s="246"/>
      <c r="AA126" s="246"/>
      <c r="AB126" s="252"/>
      <c r="AC126" s="243"/>
      <c r="AD126" s="243"/>
      <c r="AE126" s="253"/>
      <c r="AF126" s="254"/>
      <c r="AH126" s="17"/>
      <c r="AI126" s="17"/>
      <c r="AJ126" s="17"/>
      <c r="AK126" s="17"/>
      <c r="AL126" s="17"/>
      <c r="AM126" s="17"/>
    </row>
    <row r="127" spans="1:39" x14ac:dyDescent="0.2">
      <c r="A127" s="43"/>
      <c r="B127" s="41"/>
      <c r="C127" s="59"/>
      <c r="D127" s="242"/>
      <c r="E127" s="243"/>
      <c r="F127" s="243"/>
      <c r="G127" s="244"/>
      <c r="H127" s="245"/>
      <c r="I127" s="246"/>
      <c r="J127" s="246"/>
      <c r="K127" s="246"/>
      <c r="L127" s="406"/>
      <c r="M127" s="247"/>
      <c r="N127" s="248"/>
      <c r="O127" s="243"/>
      <c r="P127" s="249"/>
      <c r="Q127" s="255"/>
      <c r="R127" s="256"/>
      <c r="S127" s="439"/>
      <c r="T127" s="257"/>
      <c r="U127" s="259"/>
      <c r="V127" s="256"/>
      <c r="W127" s="258"/>
      <c r="X127" s="258"/>
      <c r="Y127" s="258"/>
      <c r="Z127" s="258"/>
      <c r="AA127" s="258"/>
      <c r="AB127" s="257"/>
      <c r="AC127" s="259"/>
      <c r="AD127" s="259"/>
      <c r="AE127" s="306"/>
      <c r="AF127" s="307"/>
      <c r="AH127" s="17"/>
      <c r="AI127" s="17"/>
      <c r="AJ127" s="17"/>
      <c r="AK127" s="17"/>
      <c r="AL127" s="17"/>
      <c r="AM127" s="17"/>
    </row>
    <row r="128" spans="1:39" x14ac:dyDescent="0.2">
      <c r="A128" s="40" t="s">
        <v>100</v>
      </c>
      <c r="B128" s="60"/>
      <c r="C128" s="52" t="s">
        <v>156</v>
      </c>
      <c r="D128" s="200">
        <f>'Data (Layer 1)'!D128/'Data (Layer 1)'!$AF$157*100</f>
        <v>1.2997072110003507</v>
      </c>
      <c r="E128" s="201">
        <f>'Data (Layer 1)'!E128/'Data (Layer 1)'!$AF$157*100</f>
        <v>0</v>
      </c>
      <c r="F128" s="201">
        <f>'Data (Layer 1)'!F128/'Data (Layer 1)'!$AF$157*100</f>
        <v>0</v>
      </c>
      <c r="G128" s="202">
        <f>'Data (Layer 1)'!G128/'Data (Layer 1)'!$AF$157*100</f>
        <v>0</v>
      </c>
      <c r="H128" s="203">
        <f>'Data (Layer 1)'!H128/'Data (Layer 1)'!$AF$157*100</f>
        <v>0</v>
      </c>
      <c r="I128" s="204">
        <f>'Data (Layer 1)'!I128/'Data (Layer 1)'!$AF$157*100</f>
        <v>0</v>
      </c>
      <c r="J128" s="204">
        <f>'Data (Layer 1)'!J128/'Data (Layer 1)'!$AF$157*100</f>
        <v>0</v>
      </c>
      <c r="K128" s="204">
        <f>'Data (Layer 1)'!K128/'Data (Layer 1)'!$AF$157*100</f>
        <v>0</v>
      </c>
      <c r="L128" s="420">
        <f>'Data (Layer 1)'!L128/'Data (Layer 1)'!$AF$157*100</f>
        <v>0</v>
      </c>
      <c r="M128" s="205">
        <f>'Data (Layer 1)'!M128/'Data (Layer 1)'!$AF$157*100</f>
        <v>0</v>
      </c>
      <c r="N128" s="206">
        <f>'Data (Layer 1)'!N128/'Data (Layer 1)'!$AF$157*100</f>
        <v>0</v>
      </c>
      <c r="O128" s="201">
        <f>'Data (Layer 1)'!O128/'Data (Layer 1)'!$AF$157*100</f>
        <v>0</v>
      </c>
      <c r="P128" s="207">
        <f>'Data (Layer 1)'!P128/'Data (Layer 1)'!$AF$157*100</f>
        <v>1.2997072110003507</v>
      </c>
      <c r="Q128" s="208">
        <f>'Data (Layer 1)'!Q128/'Data (Layer 1)'!$AF$157*100</f>
        <v>0</v>
      </c>
      <c r="R128" s="209">
        <f>'Data (Layer 1)'!R128/'Data (Layer 1)'!$AF$157*100</f>
        <v>1.8626580343215078E-2</v>
      </c>
      <c r="S128" s="435">
        <f>'Data (Layer 1)'!S128/'Data (Layer 1)'!$AF$157*100</f>
        <v>0</v>
      </c>
      <c r="T128" s="210">
        <f>'Data (Layer 1)'!T128/'Data (Layer 1)'!$AF$157*100</f>
        <v>-0.29388029194716925</v>
      </c>
      <c r="U128" s="201">
        <f>'Data (Layer 1)'!U128/'Data (Layer 1)'!$AF$157*100</f>
        <v>-0.27525371160395418</v>
      </c>
      <c r="V128" s="209">
        <f>'Data (Layer 1)'!V128/'Data (Layer 1)'!$AF$157*100</f>
        <v>0</v>
      </c>
      <c r="W128" s="204">
        <f>'Data (Layer 1)'!W128/'Data (Layer 1)'!$AF$157*100</f>
        <v>0</v>
      </c>
      <c r="X128" s="204">
        <f>'Data (Layer 1)'!X128/'Data (Layer 1)'!$AF$157*100</f>
        <v>0</v>
      </c>
      <c r="Y128" s="204">
        <f>'Data (Layer 1)'!Y128/'Data (Layer 1)'!$AF$157*100</f>
        <v>0</v>
      </c>
      <c r="Z128" s="204">
        <f>'Data (Layer 1)'!Z128/'Data (Layer 1)'!$AF$157*100</f>
        <v>0</v>
      </c>
      <c r="AA128" s="204">
        <f>'Data (Layer 1)'!AA128/'Data (Layer 1)'!$AF$157*100</f>
        <v>0</v>
      </c>
      <c r="AB128" s="210">
        <f>'Data (Layer 1)'!AB128/'Data (Layer 1)'!$AF$157*100</f>
        <v>0</v>
      </c>
      <c r="AC128" s="201">
        <f>'Data (Layer 1)'!AC128/'Data (Layer 1)'!$AF$157*100</f>
        <v>0</v>
      </c>
      <c r="AD128" s="201">
        <f>'Data (Layer 1)'!AD128/'Data (Layer 1)'!$AF$157*100</f>
        <v>0</v>
      </c>
      <c r="AE128" s="308">
        <f>'Data (Layer 1)'!AE128/'Data (Layer 1)'!$AF$157*100</f>
        <v>-0.27525371160395418</v>
      </c>
      <c r="AF128" s="303">
        <f>'Data (Layer 1)'!AF128/'Data (Layer 1)'!$AF$157*100</f>
        <v>1.0244534993963965</v>
      </c>
      <c r="AH128" s="17"/>
      <c r="AI128" s="17"/>
      <c r="AJ128" s="17"/>
      <c r="AK128" s="17"/>
      <c r="AL128" s="17"/>
      <c r="AM128" s="17"/>
    </row>
    <row r="129" spans="1:39" x14ac:dyDescent="0.2">
      <c r="A129" s="40" t="s">
        <v>101</v>
      </c>
      <c r="B129" s="60"/>
      <c r="C129" s="52" t="s">
        <v>156</v>
      </c>
      <c r="D129" s="200">
        <f>'Data (Layer 1)'!D129/'Data (Layer 1)'!$AF$157*100</f>
        <v>0</v>
      </c>
      <c r="E129" s="201">
        <f>'Data (Layer 1)'!E129/'Data (Layer 1)'!$AF$157*100</f>
        <v>12.716620062822637</v>
      </c>
      <c r="F129" s="201">
        <f>'Data (Layer 1)'!F129/'Data (Layer 1)'!$AF$157*100</f>
        <v>0</v>
      </c>
      <c r="G129" s="202">
        <f>'Data (Layer 1)'!G129/'Data (Layer 1)'!$AF$157*100</f>
        <v>0</v>
      </c>
      <c r="H129" s="203">
        <f>'Data (Layer 1)'!H129/'Data (Layer 1)'!$AF$157*100</f>
        <v>0</v>
      </c>
      <c r="I129" s="204">
        <f>'Data (Layer 1)'!I129/'Data (Layer 1)'!$AF$157*100</f>
        <v>2.2146780322211588</v>
      </c>
      <c r="J129" s="204">
        <f>'Data (Layer 1)'!J129/'Data (Layer 1)'!$AF$157*100</f>
        <v>0</v>
      </c>
      <c r="K129" s="204">
        <f>'Data (Layer 1)'!K129/'Data (Layer 1)'!$AF$157*100</f>
        <v>0</v>
      </c>
      <c r="L129" s="420">
        <f>'Data (Layer 1)'!L129/'Data (Layer 1)'!$AF$157*100</f>
        <v>0</v>
      </c>
      <c r="M129" s="205">
        <f>'Data (Layer 1)'!M129/'Data (Layer 1)'!$AF$157*100</f>
        <v>0</v>
      </c>
      <c r="N129" s="206">
        <f>'Data (Layer 1)'!N129/'Data (Layer 1)'!$AF$157*100</f>
        <v>2.2146780322211588</v>
      </c>
      <c r="O129" s="201">
        <f>'Data (Layer 1)'!O129/'Data (Layer 1)'!$AF$157*100</f>
        <v>0</v>
      </c>
      <c r="P129" s="207">
        <f>'Data (Layer 1)'!P129/'Data (Layer 1)'!$AF$157*100</f>
        <v>14.931298095043793</v>
      </c>
      <c r="Q129" s="208">
        <f>'Data (Layer 1)'!Q129/'Data (Layer 1)'!$AF$157*100</f>
        <v>0</v>
      </c>
      <c r="R129" s="209">
        <f>'Data (Layer 1)'!R129/'Data (Layer 1)'!$AF$157*100</f>
        <v>-4.0966881310342047E-2</v>
      </c>
      <c r="S129" s="435">
        <f>'Data (Layer 1)'!S129/'Data (Layer 1)'!$AF$157*100</f>
        <v>0</v>
      </c>
      <c r="T129" s="210">
        <f>'Data (Layer 1)'!T129/'Data (Layer 1)'!$AF$157*100</f>
        <v>-6.7603833209950892E-2</v>
      </c>
      <c r="U129" s="201">
        <f>'Data (Layer 1)'!U129/'Data (Layer 1)'!$AF$157*100</f>
        <v>-0.10857071452029296</v>
      </c>
      <c r="V129" s="209">
        <f>'Data (Layer 1)'!V129/'Data (Layer 1)'!$AF$157*100</f>
        <v>0</v>
      </c>
      <c r="W129" s="204">
        <f>'Data (Layer 1)'!W129/'Data (Layer 1)'!$AF$157*100</f>
        <v>0</v>
      </c>
      <c r="X129" s="204">
        <f>'Data (Layer 1)'!X129/'Data (Layer 1)'!$AF$157*100</f>
        <v>0</v>
      </c>
      <c r="Y129" s="204">
        <f>'Data (Layer 1)'!Y129/'Data (Layer 1)'!$AF$157*100</f>
        <v>0</v>
      </c>
      <c r="Z129" s="204">
        <f>'Data (Layer 1)'!Z129/'Data (Layer 1)'!$AF$157*100</f>
        <v>0</v>
      </c>
      <c r="AA129" s="204">
        <f>'Data (Layer 1)'!AA129/'Data (Layer 1)'!$AF$157*100</f>
        <v>0</v>
      </c>
      <c r="AB129" s="210">
        <f>'Data (Layer 1)'!AB129/'Data (Layer 1)'!$AF$157*100</f>
        <v>0</v>
      </c>
      <c r="AC129" s="201">
        <f>'Data (Layer 1)'!AC129/'Data (Layer 1)'!$AF$157*100</f>
        <v>0</v>
      </c>
      <c r="AD129" s="201">
        <f>'Data (Layer 1)'!AD129/'Data (Layer 1)'!$AF$157*100</f>
        <v>0</v>
      </c>
      <c r="AE129" s="308">
        <f>'Data (Layer 1)'!AE129/'Data (Layer 1)'!$AF$157*100</f>
        <v>-0.10857071452029296</v>
      </c>
      <c r="AF129" s="303">
        <f>'Data (Layer 1)'!AF129/'Data (Layer 1)'!$AF$157*100</f>
        <v>14.822727380523501</v>
      </c>
      <c r="AH129" s="17"/>
      <c r="AI129" s="17"/>
      <c r="AJ129" s="17"/>
      <c r="AK129" s="17"/>
      <c r="AL129" s="17"/>
      <c r="AM129" s="17"/>
    </row>
    <row r="130" spans="1:39" x14ac:dyDescent="0.2">
      <c r="A130" s="40"/>
      <c r="B130" s="51"/>
      <c r="C130" s="52"/>
      <c r="D130" s="242"/>
      <c r="E130" s="243"/>
      <c r="F130" s="243"/>
      <c r="G130" s="244"/>
      <c r="H130" s="245"/>
      <c r="I130" s="246"/>
      <c r="J130" s="246"/>
      <c r="K130" s="246"/>
      <c r="L130" s="406"/>
      <c r="M130" s="247"/>
      <c r="N130" s="248"/>
      <c r="O130" s="243"/>
      <c r="P130" s="249"/>
      <c r="Q130" s="255"/>
      <c r="R130" s="256"/>
      <c r="S130" s="439"/>
      <c r="T130" s="257"/>
      <c r="U130" s="259"/>
      <c r="V130" s="256"/>
      <c r="W130" s="258"/>
      <c r="X130" s="258"/>
      <c r="Y130" s="258"/>
      <c r="Z130" s="258"/>
      <c r="AA130" s="258"/>
      <c r="AB130" s="257"/>
      <c r="AC130" s="259"/>
      <c r="AD130" s="259"/>
      <c r="AE130" s="306"/>
      <c r="AF130" s="260"/>
      <c r="AH130" s="17"/>
      <c r="AI130" s="17"/>
      <c r="AJ130" s="17"/>
      <c r="AK130" s="17"/>
      <c r="AL130" s="17"/>
      <c r="AM130" s="17"/>
    </row>
    <row r="131" spans="1:39" s="2" customFormat="1" x14ac:dyDescent="0.2">
      <c r="A131" s="61" t="s">
        <v>102</v>
      </c>
      <c r="B131" s="62"/>
      <c r="C131" s="63" t="s">
        <v>156</v>
      </c>
      <c r="D131" s="110">
        <f>'Data (Layer 1)'!D131/'Data (Layer 1)'!$AF$157*100</f>
        <v>8.3223632672759376</v>
      </c>
      <c r="E131" s="111">
        <f>'Data (Layer 1)'!E131/'Data (Layer 1)'!$AF$157*100</f>
        <v>1.5116974681820903</v>
      </c>
      <c r="F131" s="111">
        <f>'Data (Layer 1)'!F131/'Data (Layer 1)'!$AF$157*100</f>
        <v>9.8719035597393479</v>
      </c>
      <c r="G131" s="112">
        <f>'Data (Layer 1)'!G131/'Data (Layer 1)'!$AF$157*100</f>
        <v>0</v>
      </c>
      <c r="H131" s="113">
        <f>'Data (Layer 1)'!H131/'Data (Layer 1)'!$AF$157*100</f>
        <v>0</v>
      </c>
      <c r="I131" s="113">
        <f>'Data (Layer 1)'!I131/'Data (Layer 1)'!$AF$157*100</f>
        <v>0</v>
      </c>
      <c r="J131" s="113">
        <f>'Data (Layer 1)'!J131/'Data (Layer 1)'!$AF$157*100</f>
        <v>0.16850826400907085</v>
      </c>
      <c r="K131" s="113">
        <f>'Data (Layer 1)'!K131/'Data (Layer 1)'!$AF$157*100</f>
        <v>0</v>
      </c>
      <c r="L131" s="427">
        <f>'Data (Layer 1)'!L131/'Data (Layer 1)'!$AF$157*100</f>
        <v>0</v>
      </c>
      <c r="M131" s="114">
        <f>'Data (Layer 1)'!M131/'Data (Layer 1)'!$AF$157*100</f>
        <v>0.21454571822752547</v>
      </c>
      <c r="N131" s="111">
        <f>'Data (Layer 1)'!N131/'Data (Layer 1)'!$AF$157*100</f>
        <v>0.38305398223659631</v>
      </c>
      <c r="O131" s="115">
        <f>'Data (Layer 1)'!O131/'Data (Layer 1)'!$AF$157*100</f>
        <v>0</v>
      </c>
      <c r="P131" s="116">
        <f>'Data (Layer 1)'!P131/'Data (Layer 1)'!$AF$157*100</f>
        <v>20.089018277433972</v>
      </c>
      <c r="Q131" s="117">
        <f>'Data (Layer 1)'!Q131/'Data (Layer 1)'!$AF$157*100</f>
        <v>0</v>
      </c>
      <c r="R131" s="118">
        <f>'Data (Layer 1)'!R131/'Data (Layer 1)'!$AF$157*100</f>
        <v>0</v>
      </c>
      <c r="S131" s="440">
        <f>'Data (Layer 1)'!S131/'Data (Layer 1)'!$AF$157*100</f>
        <v>0</v>
      </c>
      <c r="T131" s="119">
        <f>'Data (Layer 1)'!T131/'Data (Layer 1)'!$AF$157*100</f>
        <v>6.9151982181122007E-2</v>
      </c>
      <c r="U131" s="115">
        <f>'Data (Layer 1)'!U131/'Data (Layer 1)'!$AF$157*100</f>
        <v>6.9151982181122007E-2</v>
      </c>
      <c r="V131" s="118">
        <f>'Data (Layer 1)'!V131/'Data (Layer 1)'!$AF$157*100</f>
        <v>0</v>
      </c>
      <c r="W131" s="120">
        <f>'Data (Layer 1)'!W131/'Data (Layer 1)'!$AF$157*100</f>
        <v>0</v>
      </c>
      <c r="X131" s="120">
        <f>'Data (Layer 1)'!X131/'Data (Layer 1)'!$AF$157*100</f>
        <v>7.0082076341458091E-2</v>
      </c>
      <c r="Y131" s="120">
        <f>'Data (Layer 1)'!Y131/'Data (Layer 1)'!$AF$157*100</f>
        <v>0</v>
      </c>
      <c r="Z131" s="120">
        <f>'Data (Layer 1)'!Z131/'Data (Layer 1)'!$AF$157*100</f>
        <v>0</v>
      </c>
      <c r="AA131" s="120">
        <f>'Data (Layer 1)'!AA131/'Data (Layer 1)'!$AF$157*100</f>
        <v>0</v>
      </c>
      <c r="AB131" s="119">
        <f>'Data (Layer 1)'!AB131/'Data (Layer 1)'!$AF$157*100</f>
        <v>1.486946226788108E-2</v>
      </c>
      <c r="AC131" s="115">
        <f>'Data (Layer 1)'!AC131/'Data (Layer 1)'!$AF$157*100</f>
        <v>8.4951538609339169E-2</v>
      </c>
      <c r="AD131" s="115">
        <f>'Data (Layer 1)'!AD131/'Data (Layer 1)'!$AF$157*100</f>
        <v>0.46777510143062134</v>
      </c>
      <c r="AE131" s="121">
        <f>'Data (Layer 1)'!AE131/'Data (Layer 1)'!$AF$157*100</f>
        <v>0.62187862222108259</v>
      </c>
      <c r="AF131" s="122">
        <f>'Data (Layer 1)'!AF131/'Data (Layer 1)'!$AF$157*100</f>
        <v>20.710896899655047</v>
      </c>
      <c r="AH131" s="18"/>
      <c r="AI131" s="17"/>
      <c r="AJ131" s="17"/>
      <c r="AK131" s="17"/>
      <c r="AL131" s="17"/>
      <c r="AM131" s="17"/>
    </row>
    <row r="132" spans="1:39" s="2" customFormat="1" x14ac:dyDescent="0.2">
      <c r="A132" s="43"/>
      <c r="B132" s="44"/>
      <c r="C132" s="45"/>
      <c r="D132" s="123"/>
      <c r="E132" s="124"/>
      <c r="F132" s="124"/>
      <c r="G132" s="109"/>
      <c r="H132" s="125"/>
      <c r="I132" s="126"/>
      <c r="J132" s="126"/>
      <c r="K132" s="126"/>
      <c r="L132" s="408"/>
      <c r="M132" s="127"/>
      <c r="N132" s="124"/>
      <c r="O132" s="128"/>
      <c r="P132" s="129"/>
      <c r="Q132" s="130"/>
      <c r="R132" s="131"/>
      <c r="S132" s="443"/>
      <c r="T132" s="132"/>
      <c r="U132" s="128"/>
      <c r="V132" s="131"/>
      <c r="W132" s="133"/>
      <c r="X132" s="133"/>
      <c r="Y132" s="133"/>
      <c r="Z132" s="133"/>
      <c r="AA132" s="133"/>
      <c r="AB132" s="132"/>
      <c r="AC132" s="128"/>
      <c r="AD132" s="128"/>
      <c r="AE132" s="134"/>
      <c r="AF132" s="135"/>
      <c r="AH132" s="17"/>
      <c r="AI132" s="17"/>
      <c r="AJ132" s="17"/>
      <c r="AK132" s="17"/>
      <c r="AL132" s="17"/>
      <c r="AM132" s="17"/>
    </row>
    <row r="133" spans="1:39" s="10" customFormat="1" x14ac:dyDescent="0.2">
      <c r="A133" s="40" t="s">
        <v>103</v>
      </c>
      <c r="B133" s="41" t="s">
        <v>157</v>
      </c>
      <c r="C133" s="42"/>
      <c r="D133" s="294">
        <f>'Data (Layer 1)'!D133/'Data (Layer 1)'!$AF$157*100</f>
        <v>9.022576481132786</v>
      </c>
      <c r="E133" s="206">
        <f>'Data (Layer 1)'!E133/'Data (Layer 1)'!$AF$157*100</f>
        <v>1.4406191093544942</v>
      </c>
      <c r="F133" s="206">
        <f>'Data (Layer 1)'!F133/'Data (Layer 1)'!$AF$157*100</f>
        <v>9.9468643084236827</v>
      </c>
      <c r="G133" s="295">
        <f>'Data (Layer 1)'!G133/'Data (Layer 1)'!$AF$157*100</f>
        <v>0</v>
      </c>
      <c r="H133" s="296">
        <f>'Data (Layer 1)'!H133/'Data (Layer 1)'!$AF$157*100</f>
        <v>0</v>
      </c>
      <c r="I133" s="297">
        <f>'Data (Layer 1)'!I133/'Data (Layer 1)'!$AF$157*100</f>
        <v>0</v>
      </c>
      <c r="J133" s="297">
        <f>'Data (Layer 1)'!J133/'Data (Layer 1)'!$AF$157*100</f>
        <v>0.16850826400907085</v>
      </c>
      <c r="K133" s="297">
        <f>'Data (Layer 1)'!K133/'Data (Layer 1)'!$AF$157*100</f>
        <v>0</v>
      </c>
      <c r="L133" s="426">
        <f>'Data (Layer 1)'!L133/'Data (Layer 1)'!$AF$157*100</f>
        <v>0</v>
      </c>
      <c r="M133" s="298">
        <f>'Data (Layer 1)'!M133/'Data (Layer 1)'!$AF$157*100</f>
        <v>0.21454571822752547</v>
      </c>
      <c r="N133" s="206">
        <f>'Data (Layer 1)'!N133/'Data (Layer 1)'!$AF$157*100</f>
        <v>0.38305398223659631</v>
      </c>
      <c r="O133" s="206">
        <f>'Data (Layer 1)'!O133/'Data (Layer 1)'!$AF$157*100</f>
        <v>0</v>
      </c>
      <c r="P133" s="207">
        <f>'Data (Layer 1)'!P133/'Data (Layer 1)'!$AF$157*100</f>
        <v>20.793113881147558</v>
      </c>
      <c r="Q133" s="299">
        <f>'Data (Layer 1)'!Q133/'Data (Layer 1)'!$AF$157*100</f>
        <v>0</v>
      </c>
      <c r="R133" s="300">
        <f>'Data (Layer 1)'!R133/'Data (Layer 1)'!$AF$157*100</f>
        <v>0</v>
      </c>
      <c r="S133" s="442">
        <f>'Data (Layer 1)'!S133/'Data (Layer 1)'!$AF$157*100</f>
        <v>0</v>
      </c>
      <c r="T133" s="301">
        <f>'Data (Layer 1)'!T133/'Data (Layer 1)'!$AF$157*100</f>
        <v>0</v>
      </c>
      <c r="U133" s="206">
        <f>'Data (Layer 1)'!U133/'Data (Layer 1)'!$AF$157*100</f>
        <v>0</v>
      </c>
      <c r="V133" s="300">
        <f>'Data (Layer 1)'!V133/'Data (Layer 1)'!$AF$157*100</f>
        <v>0</v>
      </c>
      <c r="W133" s="297">
        <f>'Data (Layer 1)'!W133/'Data (Layer 1)'!$AF$157*100</f>
        <v>0</v>
      </c>
      <c r="X133" s="297">
        <f>'Data (Layer 1)'!X133/'Data (Layer 1)'!$AF$157*100</f>
        <v>7.0082076341458091E-2</v>
      </c>
      <c r="Y133" s="297">
        <f>'Data (Layer 1)'!Y133/'Data (Layer 1)'!$AF$157*100</f>
        <v>0</v>
      </c>
      <c r="Z133" s="297">
        <f>'Data (Layer 1)'!Z133/'Data (Layer 1)'!$AF$157*100</f>
        <v>0</v>
      </c>
      <c r="AA133" s="297">
        <f>'Data (Layer 1)'!AA133/'Data (Layer 1)'!$AF$157*100</f>
        <v>0</v>
      </c>
      <c r="AB133" s="301">
        <f>'Data (Layer 1)'!AB133/'Data (Layer 1)'!$AF$157*100</f>
        <v>1.486946226788108E-2</v>
      </c>
      <c r="AC133" s="206">
        <f>'Data (Layer 1)'!AC133/'Data (Layer 1)'!$AF$157*100</f>
        <v>8.4951538609339169E-2</v>
      </c>
      <c r="AD133" s="206">
        <f>'Data (Layer 1)'!AD133/'Data (Layer 1)'!$AF$157*100</f>
        <v>-1.431300291777197E-2</v>
      </c>
      <c r="AE133" s="302">
        <f>'Data (Layer 1)'!AE133/'Data (Layer 1)'!$AF$157*100</f>
        <v>7.0638535691567195E-2</v>
      </c>
      <c r="AF133" s="303">
        <f>'Data (Layer 1)'!AF133/'Data (Layer 1)'!$AF$157*100</f>
        <v>20.863752416839127</v>
      </c>
      <c r="AH133" s="18"/>
      <c r="AI133" s="17"/>
      <c r="AJ133" s="17"/>
      <c r="AK133" s="17"/>
      <c r="AL133" s="17"/>
      <c r="AM133" s="17"/>
    </row>
    <row r="134" spans="1:39" ht="12.75" customHeight="1" x14ac:dyDescent="0.2">
      <c r="A134" s="913" t="s">
        <v>104</v>
      </c>
      <c r="B134" s="99">
        <v>111</v>
      </c>
      <c r="C134" s="98" t="s">
        <v>105</v>
      </c>
      <c r="D134" s="304">
        <f>'Data (Layer 1)'!D134/'Data (Layer 1)'!$AF$157*100</f>
        <v>3.9529594545559701</v>
      </c>
      <c r="E134" s="243">
        <f>'Data (Layer 1)'!E134/'Data (Layer 1)'!$AF$157*100</f>
        <v>0</v>
      </c>
      <c r="F134" s="243">
        <f>'Data (Layer 1)'!F134/'Data (Layer 1)'!$AF$157*100</f>
        <v>0.83090036389292188</v>
      </c>
      <c r="G134" s="244">
        <f>'Data (Layer 1)'!G134/'Data (Layer 1)'!$AF$157*100</f>
        <v>0</v>
      </c>
      <c r="H134" s="245">
        <f>'Data (Layer 1)'!H134/'Data (Layer 1)'!$AF$157*100</f>
        <v>0</v>
      </c>
      <c r="I134" s="246">
        <f>'Data (Layer 1)'!I134/'Data (Layer 1)'!$AF$157*100</f>
        <v>0</v>
      </c>
      <c r="J134" s="246">
        <f>'Data (Layer 1)'!J134/'Data (Layer 1)'!$AF$157*100</f>
        <v>0.16850826400907085</v>
      </c>
      <c r="K134" s="246">
        <f>'Data (Layer 1)'!K134/'Data (Layer 1)'!$AF$157*100</f>
        <v>0</v>
      </c>
      <c r="L134" s="423">
        <f>'Data (Layer 1)'!L134/'Data (Layer 1)'!$AF$157*100</f>
        <v>0</v>
      </c>
      <c r="M134" s="247">
        <f>'Data (Layer 1)'!M134/'Data (Layer 1)'!$AF$157*100</f>
        <v>0</v>
      </c>
      <c r="N134" s="248">
        <f>'Data (Layer 1)'!N134/'Data (Layer 1)'!$AF$157*100</f>
        <v>0.16850826400907085</v>
      </c>
      <c r="O134" s="243">
        <f>'Data (Layer 1)'!O134/'Data (Layer 1)'!$AF$157*100</f>
        <v>0</v>
      </c>
      <c r="P134" s="249">
        <f>'Data (Layer 1)'!P134/'Data (Layer 1)'!$AF$157*100</f>
        <v>4.952368082457963</v>
      </c>
      <c r="Q134" s="250">
        <f>'Data (Layer 1)'!Q134/'Data (Layer 1)'!$AF$157*100</f>
        <v>0</v>
      </c>
      <c r="R134" s="251">
        <f>'Data (Layer 1)'!R134/'Data (Layer 1)'!$AF$157*100</f>
        <v>0</v>
      </c>
      <c r="S134" s="438">
        <f>'Data (Layer 1)'!S134/'Data (Layer 1)'!$AF$157*100</f>
        <v>0</v>
      </c>
      <c r="T134" s="252">
        <f>'Data (Layer 1)'!T134/'Data (Layer 1)'!$AF$157*100</f>
        <v>0</v>
      </c>
      <c r="U134" s="243">
        <f>'Data (Layer 1)'!U134/'Data (Layer 1)'!$AF$157*100</f>
        <v>0</v>
      </c>
      <c r="V134" s="251">
        <f>'Data (Layer 1)'!V134/'Data (Layer 1)'!$AF$157*100</f>
        <v>0</v>
      </c>
      <c r="W134" s="246">
        <f>'Data (Layer 1)'!W134/'Data (Layer 1)'!$AF$157*100</f>
        <v>0</v>
      </c>
      <c r="X134" s="246">
        <f>'Data (Layer 1)'!X134/'Data (Layer 1)'!$AF$157*100</f>
        <v>7.0082076341458091E-2</v>
      </c>
      <c r="Y134" s="246">
        <f>'Data (Layer 1)'!Y134/'Data (Layer 1)'!$AF$157*100</f>
        <v>0</v>
      </c>
      <c r="Z134" s="246">
        <f>'Data (Layer 1)'!Z134/'Data (Layer 1)'!$AF$157*100</f>
        <v>0</v>
      </c>
      <c r="AA134" s="246">
        <f>'Data (Layer 1)'!AA134/'Data (Layer 1)'!$AF$157*100</f>
        <v>0</v>
      </c>
      <c r="AB134" s="252">
        <f>'Data (Layer 1)'!AB134/'Data (Layer 1)'!$AF$157*100</f>
        <v>0</v>
      </c>
      <c r="AC134" s="243">
        <f>'Data (Layer 1)'!AC134/'Data (Layer 1)'!$AF$157*100</f>
        <v>7.0082076341458091E-2</v>
      </c>
      <c r="AD134" s="243">
        <f>'Data (Layer 1)'!AD134/'Data (Layer 1)'!$AF$157*100</f>
        <v>0</v>
      </c>
      <c r="AE134" s="253">
        <f>'Data (Layer 1)'!AE134/'Data (Layer 1)'!$AF$157*100</f>
        <v>7.0082076341458091E-2</v>
      </c>
      <c r="AF134" s="254">
        <f>'Data (Layer 1)'!AF134/'Data (Layer 1)'!$AF$157*100</f>
        <v>5.0224501587994217</v>
      </c>
      <c r="AH134" s="17"/>
      <c r="AI134" s="17"/>
      <c r="AJ134" s="17"/>
      <c r="AK134" s="17"/>
      <c r="AL134" s="17"/>
      <c r="AM134" s="17"/>
    </row>
    <row r="135" spans="1:39" x14ac:dyDescent="0.2">
      <c r="A135" s="914"/>
      <c r="B135" s="99">
        <v>112</v>
      </c>
      <c r="C135" s="98" t="s">
        <v>106</v>
      </c>
      <c r="D135" s="242">
        <f>'Data (Layer 1)'!D135/'Data (Layer 1)'!$AF$157*100</f>
        <v>3.5379651760204101</v>
      </c>
      <c r="E135" s="243">
        <f>'Data (Layer 1)'!E135/'Data (Layer 1)'!$AF$157*100</f>
        <v>0.278820069614859</v>
      </c>
      <c r="F135" s="243">
        <f>'Data (Layer 1)'!F135/'Data (Layer 1)'!$AF$157*100</f>
        <v>0</v>
      </c>
      <c r="G135" s="244">
        <f>'Data (Layer 1)'!G135/'Data (Layer 1)'!$AF$157*100</f>
        <v>0</v>
      </c>
      <c r="H135" s="245">
        <f>'Data (Layer 1)'!H135/'Data (Layer 1)'!$AF$157*100</f>
        <v>0</v>
      </c>
      <c r="I135" s="246">
        <f>'Data (Layer 1)'!I135/'Data (Layer 1)'!$AF$157*100</f>
        <v>0</v>
      </c>
      <c r="J135" s="246">
        <f>'Data (Layer 1)'!J135/'Data (Layer 1)'!$AF$157*100</f>
        <v>0</v>
      </c>
      <c r="K135" s="246">
        <f>'Data (Layer 1)'!K135/'Data (Layer 1)'!$AF$157*100</f>
        <v>0</v>
      </c>
      <c r="L135" s="423">
        <f>'Data (Layer 1)'!L135/'Data (Layer 1)'!$AF$157*100</f>
        <v>0</v>
      </c>
      <c r="M135" s="247">
        <f>'Data (Layer 1)'!M135/'Data (Layer 1)'!$AF$157*100</f>
        <v>0</v>
      </c>
      <c r="N135" s="248">
        <f>'Data (Layer 1)'!N135/'Data (Layer 1)'!$AF$157*100</f>
        <v>0</v>
      </c>
      <c r="O135" s="243">
        <f>'Data (Layer 1)'!O135/'Data (Layer 1)'!$AF$157*100</f>
        <v>0</v>
      </c>
      <c r="P135" s="249">
        <f>'Data (Layer 1)'!P135/'Data (Layer 1)'!$AF$157*100</f>
        <v>3.816785245635268</v>
      </c>
      <c r="Q135" s="250">
        <f>'Data (Layer 1)'!Q135/'Data (Layer 1)'!$AF$157*100</f>
        <v>0</v>
      </c>
      <c r="R135" s="251">
        <f>'Data (Layer 1)'!R135/'Data (Layer 1)'!$AF$157*100</f>
        <v>0</v>
      </c>
      <c r="S135" s="438">
        <f>'Data (Layer 1)'!S135/'Data (Layer 1)'!$AF$157*100</f>
        <v>0</v>
      </c>
      <c r="T135" s="252">
        <f>'Data (Layer 1)'!T135/'Data (Layer 1)'!$AF$157*100</f>
        <v>0</v>
      </c>
      <c r="U135" s="243">
        <f>'Data (Layer 1)'!U135/'Data (Layer 1)'!$AF$157*100</f>
        <v>0</v>
      </c>
      <c r="V135" s="251">
        <f>'Data (Layer 1)'!V135/'Data (Layer 1)'!$AF$157*100</f>
        <v>0</v>
      </c>
      <c r="W135" s="246">
        <f>'Data (Layer 1)'!W135/'Data (Layer 1)'!$AF$157*100</f>
        <v>0</v>
      </c>
      <c r="X135" s="246">
        <f>'Data (Layer 1)'!X135/'Data (Layer 1)'!$AF$157*100</f>
        <v>0</v>
      </c>
      <c r="Y135" s="246">
        <f>'Data (Layer 1)'!Y135/'Data (Layer 1)'!$AF$157*100</f>
        <v>0</v>
      </c>
      <c r="Z135" s="246">
        <f>'Data (Layer 1)'!Z135/'Data (Layer 1)'!$AF$157*100</f>
        <v>0</v>
      </c>
      <c r="AA135" s="246">
        <f>'Data (Layer 1)'!AA135/'Data (Layer 1)'!$AF$157*100</f>
        <v>0</v>
      </c>
      <c r="AB135" s="252">
        <f>'Data (Layer 1)'!AB135/'Data (Layer 1)'!$AF$157*100</f>
        <v>1.486946226788108E-2</v>
      </c>
      <c r="AC135" s="243">
        <f>'Data (Layer 1)'!AC135/'Data (Layer 1)'!$AF$157*100</f>
        <v>1.486946226788108E-2</v>
      </c>
      <c r="AD135" s="243">
        <f>'Data (Layer 1)'!AD135/'Data (Layer 1)'!$AF$157*100</f>
        <v>-8.7076620510925684E-2</v>
      </c>
      <c r="AE135" s="253">
        <f>'Data (Layer 1)'!AE135/'Data (Layer 1)'!$AF$157*100</f>
        <v>-7.2207158243044606E-2</v>
      </c>
      <c r="AF135" s="254">
        <f>'Data (Layer 1)'!AF135/'Data (Layer 1)'!$AF$157*100</f>
        <v>3.7445780873922239</v>
      </c>
      <c r="AH135" s="17"/>
      <c r="AI135" s="17"/>
      <c r="AJ135" s="17"/>
      <c r="AK135" s="17"/>
      <c r="AL135" s="17"/>
      <c r="AM135" s="17"/>
    </row>
    <row r="136" spans="1:39" x14ac:dyDescent="0.2">
      <c r="A136" s="914"/>
      <c r="B136" s="99">
        <v>113</v>
      </c>
      <c r="C136" s="98" t="s">
        <v>107</v>
      </c>
      <c r="D136" s="242">
        <f>'Data (Layer 1)'!D136/'Data (Layer 1)'!$AF$157*100</f>
        <v>0.87125192219435921</v>
      </c>
      <c r="E136" s="243">
        <f>'Data (Layer 1)'!E136/'Data (Layer 1)'!$AF$157*100</f>
        <v>0.47943195695510732</v>
      </c>
      <c r="F136" s="243">
        <f>'Data (Layer 1)'!F136/'Data (Layer 1)'!$AF$157*100</f>
        <v>8.0469900110345129</v>
      </c>
      <c r="G136" s="244">
        <f>'Data (Layer 1)'!G136/'Data (Layer 1)'!$AF$157*100</f>
        <v>0</v>
      </c>
      <c r="H136" s="245">
        <f>'Data (Layer 1)'!H136/'Data (Layer 1)'!$AF$157*100</f>
        <v>0</v>
      </c>
      <c r="I136" s="246">
        <f>'Data (Layer 1)'!I136/'Data (Layer 1)'!$AF$157*100</f>
        <v>0</v>
      </c>
      <c r="J136" s="246">
        <f>'Data (Layer 1)'!J136/'Data (Layer 1)'!$AF$157*100</f>
        <v>0</v>
      </c>
      <c r="K136" s="246">
        <f>'Data (Layer 1)'!K136/'Data (Layer 1)'!$AF$157*100</f>
        <v>0</v>
      </c>
      <c r="L136" s="423">
        <f>'Data (Layer 1)'!L136/'Data (Layer 1)'!$AF$157*100</f>
        <v>0</v>
      </c>
      <c r="M136" s="247">
        <f>'Data (Layer 1)'!M136/'Data (Layer 1)'!$AF$157*100</f>
        <v>0</v>
      </c>
      <c r="N136" s="248">
        <f>'Data (Layer 1)'!N136/'Data (Layer 1)'!$AF$157*100</f>
        <v>0</v>
      </c>
      <c r="O136" s="243">
        <f>'Data (Layer 1)'!O136/'Data (Layer 1)'!$AF$157*100</f>
        <v>0</v>
      </c>
      <c r="P136" s="249">
        <f>'Data (Layer 1)'!P136/'Data (Layer 1)'!$AF$157*100</f>
        <v>9.3976738901839809</v>
      </c>
      <c r="Q136" s="250">
        <f>'Data (Layer 1)'!Q136/'Data (Layer 1)'!$AF$157*100</f>
        <v>0</v>
      </c>
      <c r="R136" s="251">
        <f>'Data (Layer 1)'!R136/'Data (Layer 1)'!$AF$157*100</f>
        <v>0</v>
      </c>
      <c r="S136" s="438">
        <f>'Data (Layer 1)'!S136/'Data (Layer 1)'!$AF$157*100</f>
        <v>0</v>
      </c>
      <c r="T136" s="252">
        <f>'Data (Layer 1)'!T136/'Data (Layer 1)'!$AF$157*100</f>
        <v>0</v>
      </c>
      <c r="U136" s="243">
        <f>'Data (Layer 1)'!U136/'Data (Layer 1)'!$AF$157*100</f>
        <v>0</v>
      </c>
      <c r="V136" s="251">
        <f>'Data (Layer 1)'!V136/'Data (Layer 1)'!$AF$157*100</f>
        <v>0</v>
      </c>
      <c r="W136" s="246">
        <f>'Data (Layer 1)'!W136/'Data (Layer 1)'!$AF$157*100</f>
        <v>0</v>
      </c>
      <c r="X136" s="246">
        <f>'Data (Layer 1)'!X136/'Data (Layer 1)'!$AF$157*100</f>
        <v>0</v>
      </c>
      <c r="Y136" s="246">
        <f>'Data (Layer 1)'!Y136/'Data (Layer 1)'!$AF$157*100</f>
        <v>0</v>
      </c>
      <c r="Z136" s="246">
        <f>'Data (Layer 1)'!Z136/'Data (Layer 1)'!$AF$157*100</f>
        <v>0</v>
      </c>
      <c r="AA136" s="246">
        <f>'Data (Layer 1)'!AA136/'Data (Layer 1)'!$AF$157*100</f>
        <v>0</v>
      </c>
      <c r="AB136" s="252">
        <f>'Data (Layer 1)'!AB136/'Data (Layer 1)'!$AF$157*100</f>
        <v>0</v>
      </c>
      <c r="AC136" s="243">
        <f>'Data (Layer 1)'!AC136/'Data (Layer 1)'!$AF$157*100</f>
        <v>0</v>
      </c>
      <c r="AD136" s="243">
        <f>'Data (Layer 1)'!AD136/'Data (Layer 1)'!$AF$157*100</f>
        <v>0.12264916601879333</v>
      </c>
      <c r="AE136" s="253">
        <f>'Data (Layer 1)'!AE136/'Data (Layer 1)'!$AF$157*100</f>
        <v>0.12264916601879333</v>
      </c>
      <c r="AF136" s="254">
        <f>'Data (Layer 1)'!AF136/'Data (Layer 1)'!$AF$157*100</f>
        <v>9.5203230562027734</v>
      </c>
      <c r="AH136" s="17"/>
      <c r="AI136" s="17"/>
      <c r="AJ136" s="17"/>
      <c r="AK136" s="17"/>
      <c r="AL136" s="17"/>
      <c r="AM136" s="17"/>
    </row>
    <row r="137" spans="1:39" x14ac:dyDescent="0.2">
      <c r="A137" s="914"/>
      <c r="B137" s="99">
        <v>114</v>
      </c>
      <c r="C137" s="98" t="s">
        <v>108</v>
      </c>
      <c r="D137" s="242">
        <f>'Data (Layer 1)'!D137/'Data (Layer 1)'!$AF$157*100</f>
        <v>0</v>
      </c>
      <c r="E137" s="243">
        <f>'Data (Layer 1)'!E137/'Data (Layer 1)'!$AF$157*100</f>
        <v>0</v>
      </c>
      <c r="F137" s="243">
        <f>'Data (Layer 1)'!F137/'Data (Layer 1)'!$AF$157*100</f>
        <v>0</v>
      </c>
      <c r="G137" s="244">
        <f>'Data (Layer 1)'!G137/'Data (Layer 1)'!$AF$157*100</f>
        <v>0</v>
      </c>
      <c r="H137" s="245">
        <f>'Data (Layer 1)'!H137/'Data (Layer 1)'!$AF$157*100</f>
        <v>0</v>
      </c>
      <c r="I137" s="246">
        <f>'Data (Layer 1)'!I137/'Data (Layer 1)'!$AF$157*100</f>
        <v>0</v>
      </c>
      <c r="J137" s="246">
        <f>'Data (Layer 1)'!J137/'Data (Layer 1)'!$AF$157*100</f>
        <v>0</v>
      </c>
      <c r="K137" s="246">
        <f>'Data (Layer 1)'!K137/'Data (Layer 1)'!$AF$157*100</f>
        <v>0</v>
      </c>
      <c r="L137" s="423">
        <f>'Data (Layer 1)'!L137/'Data (Layer 1)'!$AF$157*100</f>
        <v>0</v>
      </c>
      <c r="M137" s="247">
        <f>'Data (Layer 1)'!M137/'Data (Layer 1)'!$AF$157*100</f>
        <v>0</v>
      </c>
      <c r="N137" s="248">
        <f>'Data (Layer 1)'!N137/'Data (Layer 1)'!$AF$157*100</f>
        <v>0</v>
      </c>
      <c r="O137" s="243">
        <f>'Data (Layer 1)'!O137/'Data (Layer 1)'!$AF$157*100</f>
        <v>0</v>
      </c>
      <c r="P137" s="249">
        <f>'Data (Layer 1)'!P137/'Data (Layer 1)'!$AF$157*100</f>
        <v>0</v>
      </c>
      <c r="Q137" s="250">
        <f>'Data (Layer 1)'!Q137/'Data (Layer 1)'!$AF$157*100</f>
        <v>0</v>
      </c>
      <c r="R137" s="251">
        <f>'Data (Layer 1)'!R137/'Data (Layer 1)'!$AF$157*100</f>
        <v>0</v>
      </c>
      <c r="S137" s="438">
        <f>'Data (Layer 1)'!S137/'Data (Layer 1)'!$AF$157*100</f>
        <v>0</v>
      </c>
      <c r="T137" s="252">
        <f>'Data (Layer 1)'!T137/'Data (Layer 1)'!$AF$157*100</f>
        <v>0</v>
      </c>
      <c r="U137" s="243">
        <f>'Data (Layer 1)'!U137/'Data (Layer 1)'!$AF$157*100</f>
        <v>0</v>
      </c>
      <c r="V137" s="251">
        <f>'Data (Layer 1)'!V137/'Data (Layer 1)'!$AF$157*100</f>
        <v>0</v>
      </c>
      <c r="W137" s="246">
        <f>'Data (Layer 1)'!W137/'Data (Layer 1)'!$AF$157*100</f>
        <v>0</v>
      </c>
      <c r="X137" s="246">
        <f>'Data (Layer 1)'!X137/'Data (Layer 1)'!$AF$157*100</f>
        <v>0</v>
      </c>
      <c r="Y137" s="246">
        <f>'Data (Layer 1)'!Y137/'Data (Layer 1)'!$AF$157*100</f>
        <v>0</v>
      </c>
      <c r="Z137" s="246">
        <f>'Data (Layer 1)'!Z137/'Data (Layer 1)'!$AF$157*100</f>
        <v>0</v>
      </c>
      <c r="AA137" s="246">
        <f>'Data (Layer 1)'!AA137/'Data (Layer 1)'!$AF$157*100</f>
        <v>0</v>
      </c>
      <c r="AB137" s="252">
        <f>'Data (Layer 1)'!AB137/'Data (Layer 1)'!$AF$157*100</f>
        <v>0</v>
      </c>
      <c r="AC137" s="243">
        <f>'Data (Layer 1)'!AC137/'Data (Layer 1)'!$AF$157*100</f>
        <v>0</v>
      </c>
      <c r="AD137" s="243">
        <f>'Data (Layer 1)'!AD137/'Data (Layer 1)'!$AF$157*100</f>
        <v>0</v>
      </c>
      <c r="AE137" s="253">
        <f>'Data (Layer 1)'!AE137/'Data (Layer 1)'!$AF$157*100</f>
        <v>0</v>
      </c>
      <c r="AF137" s="254">
        <f>'Data (Layer 1)'!AF137/'Data (Layer 1)'!$AF$157*100</f>
        <v>0</v>
      </c>
      <c r="AH137" s="17"/>
      <c r="AI137" s="17"/>
      <c r="AJ137" s="17"/>
      <c r="AK137" s="17"/>
      <c r="AL137" s="17"/>
      <c r="AM137" s="17"/>
    </row>
    <row r="138" spans="1:39" x14ac:dyDescent="0.2">
      <c r="A138" s="914"/>
      <c r="B138" s="99">
        <v>115</v>
      </c>
      <c r="C138" s="98" t="s">
        <v>109</v>
      </c>
      <c r="D138" s="242">
        <f>'Data (Layer 1)'!D138/'Data (Layer 1)'!$AF$157*100</f>
        <v>0</v>
      </c>
      <c r="E138" s="243">
        <f>'Data (Layer 1)'!E138/'Data (Layer 1)'!$AF$157*100</f>
        <v>4.1985132038538361E-2</v>
      </c>
      <c r="F138" s="243">
        <f>'Data (Layer 1)'!F138/'Data (Layer 1)'!$AF$157*100</f>
        <v>0</v>
      </c>
      <c r="G138" s="244">
        <f>'Data (Layer 1)'!G138/'Data (Layer 1)'!$AF$157*100</f>
        <v>0</v>
      </c>
      <c r="H138" s="245">
        <f>'Data (Layer 1)'!H138/'Data (Layer 1)'!$AF$157*100</f>
        <v>0</v>
      </c>
      <c r="I138" s="246">
        <f>'Data (Layer 1)'!I138/'Data (Layer 1)'!$AF$157*100</f>
        <v>0</v>
      </c>
      <c r="J138" s="246">
        <f>'Data (Layer 1)'!J138/'Data (Layer 1)'!$AF$157*100</f>
        <v>0</v>
      </c>
      <c r="K138" s="246">
        <f>'Data (Layer 1)'!K138/'Data (Layer 1)'!$AF$157*100</f>
        <v>0</v>
      </c>
      <c r="L138" s="423">
        <f>'Data (Layer 1)'!L138/'Data (Layer 1)'!$AF$157*100</f>
        <v>0</v>
      </c>
      <c r="M138" s="247">
        <f>'Data (Layer 1)'!M138/'Data (Layer 1)'!$AF$157*100</f>
        <v>0</v>
      </c>
      <c r="N138" s="248">
        <f>'Data (Layer 1)'!N138/'Data (Layer 1)'!$AF$157*100</f>
        <v>0</v>
      </c>
      <c r="O138" s="243">
        <f>'Data (Layer 1)'!O138/'Data (Layer 1)'!$AF$157*100</f>
        <v>0</v>
      </c>
      <c r="P138" s="249">
        <f>'Data (Layer 1)'!P138/'Data (Layer 1)'!$AF$157*100</f>
        <v>4.1985132038538361E-2</v>
      </c>
      <c r="Q138" s="250">
        <f>'Data (Layer 1)'!Q138/'Data (Layer 1)'!$AF$157*100</f>
        <v>0</v>
      </c>
      <c r="R138" s="251">
        <f>'Data (Layer 1)'!R138/'Data (Layer 1)'!$AF$157*100</f>
        <v>0</v>
      </c>
      <c r="S138" s="438">
        <f>'Data (Layer 1)'!S138/'Data (Layer 1)'!$AF$157*100</f>
        <v>0</v>
      </c>
      <c r="T138" s="252">
        <f>'Data (Layer 1)'!T138/'Data (Layer 1)'!$AF$157*100</f>
        <v>0</v>
      </c>
      <c r="U138" s="243">
        <f>'Data (Layer 1)'!U138/'Data (Layer 1)'!$AF$157*100</f>
        <v>0</v>
      </c>
      <c r="V138" s="251">
        <f>'Data (Layer 1)'!V138/'Data (Layer 1)'!$AF$157*100</f>
        <v>0</v>
      </c>
      <c r="W138" s="246">
        <f>'Data (Layer 1)'!W138/'Data (Layer 1)'!$AF$157*100</f>
        <v>0</v>
      </c>
      <c r="X138" s="246">
        <f>'Data (Layer 1)'!X138/'Data (Layer 1)'!$AF$157*100</f>
        <v>0</v>
      </c>
      <c r="Y138" s="246">
        <f>'Data (Layer 1)'!Y138/'Data (Layer 1)'!$AF$157*100</f>
        <v>0</v>
      </c>
      <c r="Z138" s="246">
        <f>'Data (Layer 1)'!Z138/'Data (Layer 1)'!$AF$157*100</f>
        <v>0</v>
      </c>
      <c r="AA138" s="246">
        <f>'Data (Layer 1)'!AA138/'Data (Layer 1)'!$AF$157*100</f>
        <v>0</v>
      </c>
      <c r="AB138" s="252">
        <f>'Data (Layer 1)'!AB138/'Data (Layer 1)'!$AF$157*100</f>
        <v>0</v>
      </c>
      <c r="AC138" s="243">
        <f>'Data (Layer 1)'!AC138/'Data (Layer 1)'!$AF$157*100</f>
        <v>0</v>
      </c>
      <c r="AD138" s="243">
        <f>'Data (Layer 1)'!AD138/'Data (Layer 1)'!$AF$157*100</f>
        <v>0</v>
      </c>
      <c r="AE138" s="253">
        <f>'Data (Layer 1)'!AE138/'Data (Layer 1)'!$AF$157*100</f>
        <v>0</v>
      </c>
      <c r="AF138" s="254">
        <f>'Data (Layer 1)'!AF138/'Data (Layer 1)'!$AF$157*100</f>
        <v>4.1985132038538361E-2</v>
      </c>
      <c r="AH138" s="17"/>
      <c r="AI138" s="17"/>
      <c r="AJ138" s="17"/>
      <c r="AK138" s="17"/>
      <c r="AL138" s="17"/>
      <c r="AM138" s="17"/>
    </row>
    <row r="139" spans="1:39" x14ac:dyDescent="0.2">
      <c r="A139" s="914"/>
      <c r="B139" s="99">
        <v>117</v>
      </c>
      <c r="C139" s="98" t="s">
        <v>110</v>
      </c>
      <c r="D139" s="242">
        <f>'Data (Layer 1)'!D139/'Data (Layer 1)'!$AF$157*100</f>
        <v>0.66039992836204509</v>
      </c>
      <c r="E139" s="243">
        <f>'Data (Layer 1)'!E139/'Data (Layer 1)'!$AF$157*100</f>
        <v>0.64038195074598947</v>
      </c>
      <c r="F139" s="243">
        <f>'Data (Layer 1)'!F139/'Data (Layer 1)'!$AF$157*100</f>
        <v>1.0689739334962478</v>
      </c>
      <c r="G139" s="244">
        <f>'Data (Layer 1)'!G139/'Data (Layer 1)'!$AF$157*100</f>
        <v>0</v>
      </c>
      <c r="H139" s="245">
        <f>'Data (Layer 1)'!H139/'Data (Layer 1)'!$AF$157*100</f>
        <v>0</v>
      </c>
      <c r="I139" s="246">
        <f>'Data (Layer 1)'!I139/'Data (Layer 1)'!$AF$157*100</f>
        <v>0</v>
      </c>
      <c r="J139" s="246">
        <f>'Data (Layer 1)'!J139/'Data (Layer 1)'!$AF$157*100</f>
        <v>0</v>
      </c>
      <c r="K139" s="246">
        <f>'Data (Layer 1)'!K139/'Data (Layer 1)'!$AF$157*100</f>
        <v>0</v>
      </c>
      <c r="L139" s="423">
        <f>'Data (Layer 1)'!L139/'Data (Layer 1)'!$AF$157*100</f>
        <v>0</v>
      </c>
      <c r="M139" s="247">
        <f>'Data (Layer 1)'!M139/'Data (Layer 1)'!$AF$157*100</f>
        <v>0.21454571822752547</v>
      </c>
      <c r="N139" s="248">
        <f>'Data (Layer 1)'!N139/'Data (Layer 1)'!$AF$157*100</f>
        <v>0.21454571822752547</v>
      </c>
      <c r="O139" s="243">
        <f>'Data (Layer 1)'!O139/'Data (Layer 1)'!$AF$157*100</f>
        <v>0</v>
      </c>
      <c r="P139" s="249">
        <f>'Data (Layer 1)'!P139/'Data (Layer 1)'!$AF$157*100</f>
        <v>2.5843015308318082</v>
      </c>
      <c r="Q139" s="250">
        <f>'Data (Layer 1)'!Q139/'Data (Layer 1)'!$AF$157*100</f>
        <v>0</v>
      </c>
      <c r="R139" s="251">
        <f>'Data (Layer 1)'!R139/'Data (Layer 1)'!$AF$157*100</f>
        <v>0</v>
      </c>
      <c r="S139" s="438">
        <f>'Data (Layer 1)'!S139/'Data (Layer 1)'!$AF$157*100</f>
        <v>0</v>
      </c>
      <c r="T139" s="252">
        <f>'Data (Layer 1)'!T139/'Data (Layer 1)'!$AF$157*100</f>
        <v>0</v>
      </c>
      <c r="U139" s="243">
        <f>'Data (Layer 1)'!U139/'Data (Layer 1)'!$AF$157*100</f>
        <v>0</v>
      </c>
      <c r="V139" s="251">
        <f>'Data (Layer 1)'!V139/'Data (Layer 1)'!$AF$157*100</f>
        <v>0</v>
      </c>
      <c r="W139" s="246">
        <f>'Data (Layer 1)'!W139/'Data (Layer 1)'!$AF$157*100</f>
        <v>0</v>
      </c>
      <c r="X139" s="246">
        <f>'Data (Layer 1)'!X139/'Data (Layer 1)'!$AF$157*100</f>
        <v>0</v>
      </c>
      <c r="Y139" s="246">
        <f>'Data (Layer 1)'!Y139/'Data (Layer 1)'!$AF$157*100</f>
        <v>0</v>
      </c>
      <c r="Z139" s="246">
        <f>'Data (Layer 1)'!Z139/'Data (Layer 1)'!$AF$157*100</f>
        <v>0</v>
      </c>
      <c r="AA139" s="246">
        <f>'Data (Layer 1)'!AA139/'Data (Layer 1)'!$AF$157*100</f>
        <v>0</v>
      </c>
      <c r="AB139" s="252">
        <f>'Data (Layer 1)'!AB139/'Data (Layer 1)'!$AF$157*100</f>
        <v>0</v>
      </c>
      <c r="AC139" s="243">
        <f>'Data (Layer 1)'!AC139/'Data (Layer 1)'!$AF$157*100</f>
        <v>0</v>
      </c>
      <c r="AD139" s="243">
        <f>'Data (Layer 1)'!AD139/'Data (Layer 1)'!$AF$157*100</f>
        <v>-4.9885548425639602E-2</v>
      </c>
      <c r="AE139" s="253">
        <f>'Data (Layer 1)'!AE139/'Data (Layer 1)'!$AF$157*100</f>
        <v>-4.9885548425639602E-2</v>
      </c>
      <c r="AF139" s="254">
        <f>'Data (Layer 1)'!AF139/'Data (Layer 1)'!$AF$157*100</f>
        <v>2.5344159824061685</v>
      </c>
      <c r="AH139" s="17"/>
      <c r="AI139" s="17"/>
      <c r="AJ139" s="17"/>
      <c r="AK139" s="17"/>
      <c r="AL139" s="17"/>
      <c r="AM139" s="17"/>
    </row>
    <row r="140" spans="1:39" x14ac:dyDescent="0.2">
      <c r="A140" s="57"/>
      <c r="B140" s="41"/>
      <c r="C140" s="42"/>
      <c r="D140" s="242"/>
      <c r="E140" s="243"/>
      <c r="F140" s="243"/>
      <c r="G140" s="244"/>
      <c r="H140" s="245"/>
      <c r="I140" s="246"/>
      <c r="J140" s="246"/>
      <c r="K140" s="246"/>
      <c r="L140" s="406"/>
      <c r="M140" s="247"/>
      <c r="N140" s="248"/>
      <c r="O140" s="243"/>
      <c r="P140" s="249"/>
      <c r="Q140" s="250"/>
      <c r="R140" s="251"/>
      <c r="S140" s="438"/>
      <c r="T140" s="252"/>
      <c r="U140" s="243"/>
      <c r="V140" s="251"/>
      <c r="W140" s="246"/>
      <c r="X140" s="246"/>
      <c r="Y140" s="246"/>
      <c r="Z140" s="246"/>
      <c r="AA140" s="246"/>
      <c r="AB140" s="252"/>
      <c r="AC140" s="243"/>
      <c r="AD140" s="243"/>
      <c r="AE140" s="253"/>
      <c r="AF140" s="260"/>
      <c r="AH140" s="17"/>
      <c r="AI140" s="17"/>
      <c r="AJ140" s="17"/>
      <c r="AK140" s="17"/>
      <c r="AL140" s="17"/>
      <c r="AM140" s="17"/>
    </row>
    <row r="141" spans="1:39" s="10" customFormat="1" x14ac:dyDescent="0.2">
      <c r="A141" s="40" t="s">
        <v>111</v>
      </c>
      <c r="B141" s="51"/>
      <c r="C141" s="52" t="s">
        <v>156</v>
      </c>
      <c r="D141" s="200">
        <f>'Data (Layer 1)'!D141/'Data (Layer 1)'!$AF$157*100</f>
        <v>-0.70021321385684687</v>
      </c>
      <c r="E141" s="201">
        <f>'Data (Layer 1)'!E141/'Data (Layer 1)'!$AF$157*100</f>
        <v>7.1078358827596111E-2</v>
      </c>
      <c r="F141" s="201">
        <f>'Data (Layer 1)'!F141/'Data (Layer 1)'!$AF$157*100</f>
        <v>0</v>
      </c>
      <c r="G141" s="202">
        <f>'Data (Layer 1)'!G141/'Data (Layer 1)'!$AF$157*100</f>
        <v>0</v>
      </c>
      <c r="H141" s="203">
        <f>'Data (Layer 1)'!H141/'Data (Layer 1)'!$AF$157*100</f>
        <v>0</v>
      </c>
      <c r="I141" s="204">
        <f>'Data (Layer 1)'!I141/'Data (Layer 1)'!$AF$157*100</f>
        <v>0</v>
      </c>
      <c r="J141" s="204">
        <f>'Data (Layer 1)'!J141/'Data (Layer 1)'!$AF$157*100</f>
        <v>0</v>
      </c>
      <c r="K141" s="204">
        <f>'Data (Layer 1)'!K141/'Data (Layer 1)'!$AF$157*100</f>
        <v>0</v>
      </c>
      <c r="L141" s="420">
        <f>'Data (Layer 1)'!L141/'Data (Layer 1)'!$AF$157*100</f>
        <v>0</v>
      </c>
      <c r="M141" s="205">
        <f>'Data (Layer 1)'!M141/'Data (Layer 1)'!$AF$157*100</f>
        <v>0</v>
      </c>
      <c r="N141" s="206">
        <f>'Data (Layer 1)'!N141/'Data (Layer 1)'!$AF$157*100</f>
        <v>0</v>
      </c>
      <c r="O141" s="201">
        <f>'Data (Layer 1)'!O141/'Data (Layer 1)'!$AF$157*100</f>
        <v>0</v>
      </c>
      <c r="P141" s="207">
        <f>'Data (Layer 1)'!P141/'Data (Layer 1)'!$AF$157*100</f>
        <v>-0.62913485502925082</v>
      </c>
      <c r="Q141" s="208">
        <f>'Data (Layer 1)'!Q141/'Data (Layer 1)'!$AF$157*100</f>
        <v>0</v>
      </c>
      <c r="R141" s="209">
        <f>'Data (Layer 1)'!R141/'Data (Layer 1)'!$AF$157*100</f>
        <v>0</v>
      </c>
      <c r="S141" s="435">
        <f>'Data (Layer 1)'!S141/'Data (Layer 1)'!$AF$157*100</f>
        <v>0</v>
      </c>
      <c r="T141" s="210">
        <f>'Data (Layer 1)'!T141/'Data (Layer 1)'!$AF$157*100</f>
        <v>6.9151982181122007E-2</v>
      </c>
      <c r="U141" s="201">
        <f>'Data (Layer 1)'!U141/'Data (Layer 1)'!$AF$157*100</f>
        <v>6.9151982181122007E-2</v>
      </c>
      <c r="V141" s="209">
        <f>'Data (Layer 1)'!V141/'Data (Layer 1)'!$AF$157*100</f>
        <v>0</v>
      </c>
      <c r="W141" s="204">
        <f>'Data (Layer 1)'!W141/'Data (Layer 1)'!$AF$157*100</f>
        <v>0</v>
      </c>
      <c r="X141" s="204">
        <f>'Data (Layer 1)'!X141/'Data (Layer 1)'!$AF$157*100</f>
        <v>0</v>
      </c>
      <c r="Y141" s="204">
        <f>'Data (Layer 1)'!Y141/'Data (Layer 1)'!$AF$157*100</f>
        <v>0</v>
      </c>
      <c r="Z141" s="204">
        <f>'Data (Layer 1)'!Z141/'Data (Layer 1)'!$AF$157*100</f>
        <v>0</v>
      </c>
      <c r="AA141" s="204">
        <f>'Data (Layer 1)'!AA141/'Data (Layer 1)'!$AF$157*100</f>
        <v>0</v>
      </c>
      <c r="AB141" s="210">
        <f>'Data (Layer 1)'!AB141/'Data (Layer 1)'!$AF$157*100</f>
        <v>0</v>
      </c>
      <c r="AC141" s="201">
        <f>'Data (Layer 1)'!AC141/'Data (Layer 1)'!$AF$157*100</f>
        <v>0</v>
      </c>
      <c r="AD141" s="201">
        <f>'Data (Layer 1)'!AD141/'Data (Layer 1)'!$AF$157*100</f>
        <v>0.48208810434839333</v>
      </c>
      <c r="AE141" s="308">
        <f>'Data (Layer 1)'!AE141/'Data (Layer 1)'!$AF$157*100</f>
        <v>0.55124008652951528</v>
      </c>
      <c r="AF141" s="303">
        <f>'Data (Layer 1)'!AF141/'Data (Layer 1)'!$AF$157*100</f>
        <v>-7.7894768499735437E-2</v>
      </c>
      <c r="AH141" s="17"/>
      <c r="AI141" s="17"/>
      <c r="AJ141" s="17"/>
      <c r="AK141" s="17"/>
      <c r="AL141" s="17"/>
      <c r="AM141" s="17"/>
    </row>
    <row r="142" spans="1:39" s="10" customFormat="1" ht="11.25" x14ac:dyDescent="0.2">
      <c r="A142" s="64" t="s">
        <v>132</v>
      </c>
      <c r="B142" s="65"/>
      <c r="C142" s="88" t="s">
        <v>156</v>
      </c>
      <c r="D142" s="366">
        <f>'Data (Layer 1)'!D142/'Data (Layer 1)'!$AF$157*100</f>
        <v>7.1177147373569269E-2</v>
      </c>
      <c r="E142" s="310">
        <f>'Data (Layer 1)'!E142/'Data (Layer 1)'!$AF$157*100</f>
        <v>7.1078358827596111E-2</v>
      </c>
      <c r="F142" s="310">
        <f>'Data (Layer 1)'!F142/'Data (Layer 1)'!$AF$157*100</f>
        <v>0</v>
      </c>
      <c r="G142" s="251">
        <f>'Data (Layer 1)'!G142/'Data (Layer 1)'!$AF$157*100</f>
        <v>0</v>
      </c>
      <c r="H142" s="246">
        <f>'Data (Layer 1)'!H142/'Data (Layer 1)'!$AF$157*100</f>
        <v>0</v>
      </c>
      <c r="I142" s="246">
        <f>'Data (Layer 1)'!I142/'Data (Layer 1)'!$AF$157*100</f>
        <v>0</v>
      </c>
      <c r="J142" s="246">
        <f>'Data (Layer 1)'!J142/'Data (Layer 1)'!$AF$157*100</f>
        <v>0</v>
      </c>
      <c r="K142" s="246">
        <f>'Data (Layer 1)'!K142/'Data (Layer 1)'!$AF$157*100</f>
        <v>0</v>
      </c>
      <c r="L142" s="423">
        <f>'Data (Layer 1)'!L142/'Data (Layer 1)'!$AF$157*100</f>
        <v>0</v>
      </c>
      <c r="M142" s="252">
        <f>'Data (Layer 1)'!M142/'Data (Layer 1)'!$AF$157*100</f>
        <v>0</v>
      </c>
      <c r="N142" s="309">
        <f>'Data (Layer 1)'!N142/'Data (Layer 1)'!$AF$157*100</f>
        <v>0</v>
      </c>
      <c r="O142" s="310">
        <f>'Data (Layer 1)'!O142/'Data (Layer 1)'!$AF$157*100</f>
        <v>0</v>
      </c>
      <c r="P142" s="311">
        <f>'Data (Layer 1)'!P142/'Data (Layer 1)'!$AF$157*100</f>
        <v>0.14225550620116539</v>
      </c>
      <c r="Q142" s="312">
        <f>'Data (Layer 1)'!Q142/'Data (Layer 1)'!$AF$157*100</f>
        <v>0</v>
      </c>
      <c r="R142" s="251">
        <f>'Data (Layer 1)'!R142/'Data (Layer 1)'!$AF$157*100</f>
        <v>0</v>
      </c>
      <c r="S142" s="438">
        <f>'Data (Layer 1)'!S142/'Data (Layer 1)'!$AF$157*100</f>
        <v>0</v>
      </c>
      <c r="T142" s="252">
        <f>'Data (Layer 1)'!T142/'Data (Layer 1)'!$AF$157*100</f>
        <v>-7.8536894048559985E-2</v>
      </c>
      <c r="U142" s="310">
        <f>'Data (Layer 1)'!U142/'Data (Layer 1)'!$AF$157*100</f>
        <v>-7.8536894048559985E-2</v>
      </c>
      <c r="V142" s="251">
        <f>'Data (Layer 1)'!V142/'Data (Layer 1)'!$AF$157*100</f>
        <v>0</v>
      </c>
      <c r="W142" s="246">
        <f>'Data (Layer 1)'!W142/'Data (Layer 1)'!$AF$157*100</f>
        <v>0</v>
      </c>
      <c r="X142" s="246">
        <f>'Data (Layer 1)'!X142/'Data (Layer 1)'!$AF$157*100</f>
        <v>0</v>
      </c>
      <c r="Y142" s="246">
        <f>'Data (Layer 1)'!Y142/'Data (Layer 1)'!$AF$157*100</f>
        <v>0</v>
      </c>
      <c r="Z142" s="246">
        <f>'Data (Layer 1)'!Z142/'Data (Layer 1)'!$AF$157*100</f>
        <v>0</v>
      </c>
      <c r="AA142" s="246">
        <f>'Data (Layer 1)'!AA142/'Data (Layer 1)'!$AF$157*100</f>
        <v>0</v>
      </c>
      <c r="AB142" s="252">
        <f>'Data (Layer 1)'!AB142/'Data (Layer 1)'!$AF$157*100</f>
        <v>0</v>
      </c>
      <c r="AC142" s="310">
        <f>'Data (Layer 1)'!AC142/'Data (Layer 1)'!$AF$157*100</f>
        <v>0</v>
      </c>
      <c r="AD142" s="310">
        <f>'Data (Layer 1)'!AD142/'Data (Layer 1)'!$AF$157*100</f>
        <v>5.5478015559261414E-2</v>
      </c>
      <c r="AE142" s="253">
        <f>'Data (Layer 1)'!AE142/'Data (Layer 1)'!$AF$157*100</f>
        <v>-2.3058878489298561E-2</v>
      </c>
      <c r="AF142" s="254">
        <f>'Data (Layer 1)'!AF142/'Data (Layer 1)'!$AF$157*100</f>
        <v>0.11919662771186681</v>
      </c>
      <c r="AH142" s="22"/>
      <c r="AI142" s="22"/>
      <c r="AJ142" s="22"/>
      <c r="AK142" s="22"/>
      <c r="AL142" s="22"/>
      <c r="AM142" s="22"/>
    </row>
    <row r="143" spans="1:39" s="10" customFormat="1" ht="11.25" x14ac:dyDescent="0.2">
      <c r="A143" s="64" t="s">
        <v>133</v>
      </c>
      <c r="B143" s="65"/>
      <c r="C143" s="88" t="s">
        <v>156</v>
      </c>
      <c r="D143" s="366">
        <f>'Data (Layer 1)'!D143/'Data (Layer 1)'!$AF$157*100</f>
        <v>5.9273127583818856E-2</v>
      </c>
      <c r="E143" s="310">
        <f>'Data (Layer 1)'!E143/'Data (Layer 1)'!$AF$157*100</f>
        <v>0</v>
      </c>
      <c r="F143" s="310">
        <f>'Data (Layer 1)'!F143/'Data (Layer 1)'!$AF$157*100</f>
        <v>0</v>
      </c>
      <c r="G143" s="251">
        <f>'Data (Layer 1)'!G143/'Data (Layer 1)'!$AF$157*100</f>
        <v>0</v>
      </c>
      <c r="H143" s="246">
        <f>'Data (Layer 1)'!H143/'Data (Layer 1)'!$AF$157*100</f>
        <v>0</v>
      </c>
      <c r="I143" s="246">
        <f>'Data (Layer 1)'!I143/'Data (Layer 1)'!$AF$157*100</f>
        <v>0</v>
      </c>
      <c r="J143" s="246">
        <f>'Data (Layer 1)'!J143/'Data (Layer 1)'!$AF$157*100</f>
        <v>0</v>
      </c>
      <c r="K143" s="246">
        <f>'Data (Layer 1)'!K143/'Data (Layer 1)'!$AF$157*100</f>
        <v>0</v>
      </c>
      <c r="L143" s="423">
        <f>'Data (Layer 1)'!L143/'Data (Layer 1)'!$AF$157*100</f>
        <v>0</v>
      </c>
      <c r="M143" s="252">
        <f>'Data (Layer 1)'!M143/'Data (Layer 1)'!$AF$157*100</f>
        <v>0</v>
      </c>
      <c r="N143" s="309">
        <f>'Data (Layer 1)'!N143/'Data (Layer 1)'!$AF$157*100</f>
        <v>0</v>
      </c>
      <c r="O143" s="310">
        <f>'Data (Layer 1)'!O143/'Data (Layer 1)'!$AF$157*100</f>
        <v>0</v>
      </c>
      <c r="P143" s="311">
        <f>'Data (Layer 1)'!P143/'Data (Layer 1)'!$AF$157*100</f>
        <v>5.9273127583818856E-2</v>
      </c>
      <c r="Q143" s="312">
        <f>'Data (Layer 1)'!Q143/'Data (Layer 1)'!$AF$157*100</f>
        <v>0</v>
      </c>
      <c r="R143" s="251">
        <f>'Data (Layer 1)'!R143/'Data (Layer 1)'!$AF$157*100</f>
        <v>0</v>
      </c>
      <c r="S143" s="438">
        <f>'Data (Layer 1)'!S143/'Data (Layer 1)'!$AF$157*100</f>
        <v>0</v>
      </c>
      <c r="T143" s="252">
        <f>'Data (Layer 1)'!T143/'Data (Layer 1)'!$AF$157*100</f>
        <v>-2.4697136493257855E-3</v>
      </c>
      <c r="U143" s="310">
        <f>'Data (Layer 1)'!U143/'Data (Layer 1)'!$AF$157*100</f>
        <v>-2.4697136493257855E-3</v>
      </c>
      <c r="V143" s="251">
        <f>'Data (Layer 1)'!V143/'Data (Layer 1)'!$AF$157*100</f>
        <v>0</v>
      </c>
      <c r="W143" s="246">
        <f>'Data (Layer 1)'!W143/'Data (Layer 1)'!$AF$157*100</f>
        <v>0</v>
      </c>
      <c r="X143" s="246">
        <f>'Data (Layer 1)'!X143/'Data (Layer 1)'!$AF$157*100</f>
        <v>0</v>
      </c>
      <c r="Y143" s="246">
        <f>'Data (Layer 1)'!Y143/'Data (Layer 1)'!$AF$157*100</f>
        <v>0</v>
      </c>
      <c r="Z143" s="246">
        <f>'Data (Layer 1)'!Z143/'Data (Layer 1)'!$AF$157*100</f>
        <v>0</v>
      </c>
      <c r="AA143" s="246">
        <f>'Data (Layer 1)'!AA143/'Data (Layer 1)'!$AF$157*100</f>
        <v>0</v>
      </c>
      <c r="AB143" s="252">
        <f>'Data (Layer 1)'!AB143/'Data (Layer 1)'!$AF$157*100</f>
        <v>0</v>
      </c>
      <c r="AC143" s="310">
        <f>'Data (Layer 1)'!AC143/'Data (Layer 1)'!$AF$157*100</f>
        <v>0</v>
      </c>
      <c r="AD143" s="310">
        <f>'Data (Layer 1)'!AD143/'Data (Layer 1)'!$AF$157*100</f>
        <v>-1.5850861588360403E-2</v>
      </c>
      <c r="AE143" s="253">
        <f>'Data (Layer 1)'!AE143/'Data (Layer 1)'!$AF$157*100</f>
        <v>-1.8320575237686189E-2</v>
      </c>
      <c r="AF143" s="254">
        <f>'Data (Layer 1)'!AF143/'Data (Layer 1)'!$AF$157*100</f>
        <v>4.095255234613266E-2</v>
      </c>
      <c r="AH143" s="22"/>
      <c r="AI143" s="22"/>
      <c r="AJ143" s="22"/>
      <c r="AK143" s="22"/>
      <c r="AL143" s="22"/>
      <c r="AM143" s="22"/>
    </row>
    <row r="144" spans="1:39" s="10" customFormat="1" ht="11.25" x14ac:dyDescent="0.2">
      <c r="A144" s="64" t="s">
        <v>134</v>
      </c>
      <c r="B144" s="65"/>
      <c r="C144" s="88" t="s">
        <v>156</v>
      </c>
      <c r="D144" s="366">
        <f>'Data (Layer 1)'!D144/'Data (Layer 1)'!$AF$157*100</f>
        <v>-0.62631938146901911</v>
      </c>
      <c r="E144" s="310">
        <f>'Data (Layer 1)'!E144/'Data (Layer 1)'!$AF$157*100</f>
        <v>0</v>
      </c>
      <c r="F144" s="310">
        <f>'Data (Layer 1)'!F144/'Data (Layer 1)'!$AF$157*100</f>
        <v>0</v>
      </c>
      <c r="G144" s="251">
        <f>'Data (Layer 1)'!G144/'Data (Layer 1)'!$AF$157*100</f>
        <v>0</v>
      </c>
      <c r="H144" s="246">
        <f>'Data (Layer 1)'!H144/'Data (Layer 1)'!$AF$157*100</f>
        <v>0</v>
      </c>
      <c r="I144" s="246">
        <f>'Data (Layer 1)'!I144/'Data (Layer 1)'!$AF$157*100</f>
        <v>0</v>
      </c>
      <c r="J144" s="246">
        <f>'Data (Layer 1)'!J144/'Data (Layer 1)'!$AF$157*100</f>
        <v>0</v>
      </c>
      <c r="K144" s="246">
        <f>'Data (Layer 1)'!K144/'Data (Layer 1)'!$AF$157*100</f>
        <v>0</v>
      </c>
      <c r="L144" s="423">
        <f>'Data (Layer 1)'!L144/'Data (Layer 1)'!$AF$157*100</f>
        <v>0</v>
      </c>
      <c r="M144" s="252">
        <f>'Data (Layer 1)'!M144/'Data (Layer 1)'!$AF$157*100</f>
        <v>0</v>
      </c>
      <c r="N144" s="309">
        <f>'Data (Layer 1)'!N144/'Data (Layer 1)'!$AF$157*100</f>
        <v>0</v>
      </c>
      <c r="O144" s="310">
        <f>'Data (Layer 1)'!O144/'Data (Layer 1)'!$AF$157*100</f>
        <v>0</v>
      </c>
      <c r="P144" s="311">
        <f>'Data (Layer 1)'!P144/'Data (Layer 1)'!$AF$157*100</f>
        <v>-0.62631938146901911</v>
      </c>
      <c r="Q144" s="312">
        <f>'Data (Layer 1)'!Q144/'Data (Layer 1)'!$AF$157*100</f>
        <v>0</v>
      </c>
      <c r="R144" s="251">
        <f>'Data (Layer 1)'!R144/'Data (Layer 1)'!$AF$157*100</f>
        <v>0</v>
      </c>
      <c r="S144" s="438">
        <f>'Data (Layer 1)'!S144/'Data (Layer 1)'!$AF$157*100</f>
        <v>0</v>
      </c>
      <c r="T144" s="252">
        <f>'Data (Layer 1)'!T144/'Data (Layer 1)'!$AF$157*100</f>
        <v>-1.4324339166089557E-2</v>
      </c>
      <c r="U144" s="310">
        <f>'Data (Layer 1)'!U144/'Data (Layer 1)'!$AF$157*100</f>
        <v>-1.4324339166089557E-2</v>
      </c>
      <c r="V144" s="251">
        <f>'Data (Layer 1)'!V144/'Data (Layer 1)'!$AF$157*100</f>
        <v>0</v>
      </c>
      <c r="W144" s="246">
        <f>'Data (Layer 1)'!W144/'Data (Layer 1)'!$AF$157*100</f>
        <v>0</v>
      </c>
      <c r="X144" s="246">
        <f>'Data (Layer 1)'!X144/'Data (Layer 1)'!$AF$157*100</f>
        <v>0</v>
      </c>
      <c r="Y144" s="246">
        <f>'Data (Layer 1)'!Y144/'Data (Layer 1)'!$AF$157*100</f>
        <v>0</v>
      </c>
      <c r="Z144" s="246">
        <f>'Data (Layer 1)'!Z144/'Data (Layer 1)'!$AF$157*100</f>
        <v>0</v>
      </c>
      <c r="AA144" s="246">
        <f>'Data (Layer 1)'!AA144/'Data (Layer 1)'!$AF$157*100</f>
        <v>0</v>
      </c>
      <c r="AB144" s="252">
        <f>'Data (Layer 1)'!AB144/'Data (Layer 1)'!$AF$157*100</f>
        <v>0</v>
      </c>
      <c r="AC144" s="310">
        <f>'Data (Layer 1)'!AC144/'Data (Layer 1)'!$AF$157*100</f>
        <v>0</v>
      </c>
      <c r="AD144" s="310">
        <f>'Data (Layer 1)'!AD144/'Data (Layer 1)'!$AF$157*100</f>
        <v>0.12544371861028425</v>
      </c>
      <c r="AE144" s="253">
        <f>'Data (Layer 1)'!AE144/'Data (Layer 1)'!$AF$157*100</f>
        <v>0.1111193794441947</v>
      </c>
      <c r="AF144" s="254">
        <f>'Data (Layer 1)'!AF144/'Data (Layer 1)'!$AF$157*100</f>
        <v>-0.5152000020248243</v>
      </c>
      <c r="AH144" s="22"/>
      <c r="AI144" s="22"/>
      <c r="AJ144" s="22"/>
      <c r="AK144" s="22"/>
      <c r="AL144" s="22"/>
      <c r="AM144" s="22"/>
    </row>
    <row r="145" spans="1:39" s="10" customFormat="1" ht="11.25" x14ac:dyDescent="0.2">
      <c r="A145" s="64" t="s">
        <v>135</v>
      </c>
      <c r="B145" s="65"/>
      <c r="C145" s="88" t="s">
        <v>156</v>
      </c>
      <c r="D145" s="366">
        <f>'Data (Layer 1)'!D145/'Data (Layer 1)'!$AF$157*100</f>
        <v>-0.20434410734521596</v>
      </c>
      <c r="E145" s="310">
        <f>'Data (Layer 1)'!E145/'Data (Layer 1)'!$AF$157*100</f>
        <v>0</v>
      </c>
      <c r="F145" s="310">
        <f>'Data (Layer 1)'!F145/'Data (Layer 1)'!$AF$157*100</f>
        <v>0</v>
      </c>
      <c r="G145" s="251">
        <f>'Data (Layer 1)'!G145/'Data (Layer 1)'!$AF$157*100</f>
        <v>0</v>
      </c>
      <c r="H145" s="246">
        <f>'Data (Layer 1)'!H145/'Data (Layer 1)'!$AF$157*100</f>
        <v>0</v>
      </c>
      <c r="I145" s="246">
        <f>'Data (Layer 1)'!I145/'Data (Layer 1)'!$AF$157*100</f>
        <v>0</v>
      </c>
      <c r="J145" s="246">
        <f>'Data (Layer 1)'!J145/'Data (Layer 1)'!$AF$157*100</f>
        <v>0</v>
      </c>
      <c r="K145" s="246">
        <f>'Data (Layer 1)'!K145/'Data (Layer 1)'!$AF$157*100</f>
        <v>0</v>
      </c>
      <c r="L145" s="423">
        <f>'Data (Layer 1)'!L145/'Data (Layer 1)'!$AF$157*100</f>
        <v>0</v>
      </c>
      <c r="M145" s="252">
        <f>'Data (Layer 1)'!M145/'Data (Layer 1)'!$AF$157*100</f>
        <v>0</v>
      </c>
      <c r="N145" s="309">
        <f>'Data (Layer 1)'!N145/'Data (Layer 1)'!$AF$157*100</f>
        <v>0</v>
      </c>
      <c r="O145" s="310">
        <f>'Data (Layer 1)'!O145/'Data (Layer 1)'!$AF$157*100</f>
        <v>0</v>
      </c>
      <c r="P145" s="311">
        <f>'Data (Layer 1)'!P145/'Data (Layer 1)'!$AF$157*100</f>
        <v>-0.20434410734521596</v>
      </c>
      <c r="Q145" s="312">
        <f>'Data (Layer 1)'!Q145/'Data (Layer 1)'!$AF$157*100</f>
        <v>0</v>
      </c>
      <c r="R145" s="251">
        <f>'Data (Layer 1)'!R145/'Data (Layer 1)'!$AF$157*100</f>
        <v>0</v>
      </c>
      <c r="S145" s="438">
        <f>'Data (Layer 1)'!S145/'Data (Layer 1)'!$AF$157*100</f>
        <v>0</v>
      </c>
      <c r="T145" s="252">
        <f>'Data (Layer 1)'!T145/'Data (Layer 1)'!$AF$157*100</f>
        <v>0.16448292904509731</v>
      </c>
      <c r="U145" s="310">
        <f>'Data (Layer 1)'!U145/'Data (Layer 1)'!$AF$157*100</f>
        <v>0.16448292904509731</v>
      </c>
      <c r="V145" s="251">
        <f>'Data (Layer 1)'!V145/'Data (Layer 1)'!$AF$157*100</f>
        <v>0</v>
      </c>
      <c r="W145" s="246">
        <f>'Data (Layer 1)'!W145/'Data (Layer 1)'!$AF$157*100</f>
        <v>0</v>
      </c>
      <c r="X145" s="246">
        <f>'Data (Layer 1)'!X145/'Data (Layer 1)'!$AF$157*100</f>
        <v>0</v>
      </c>
      <c r="Y145" s="246">
        <f>'Data (Layer 1)'!Y145/'Data (Layer 1)'!$AF$157*100</f>
        <v>0</v>
      </c>
      <c r="Z145" s="246">
        <f>'Data (Layer 1)'!Z145/'Data (Layer 1)'!$AF$157*100</f>
        <v>0</v>
      </c>
      <c r="AA145" s="246">
        <f>'Data (Layer 1)'!AA145/'Data (Layer 1)'!$AF$157*100</f>
        <v>0</v>
      </c>
      <c r="AB145" s="252">
        <f>'Data (Layer 1)'!AB145/'Data (Layer 1)'!$AF$157*100</f>
        <v>0</v>
      </c>
      <c r="AC145" s="310">
        <f>'Data (Layer 1)'!AC145/'Data (Layer 1)'!$AF$157*100</f>
        <v>0</v>
      </c>
      <c r="AD145" s="310">
        <f>'Data (Layer 1)'!AD145/'Data (Layer 1)'!$AF$157*100</f>
        <v>0.31701723176720809</v>
      </c>
      <c r="AE145" s="253">
        <f>'Data (Layer 1)'!AE145/'Data (Layer 1)'!$AF$157*100</f>
        <v>0.4815001608123054</v>
      </c>
      <c r="AF145" s="254">
        <f>'Data (Layer 1)'!AF145/'Data (Layer 1)'!$AF$157*100</f>
        <v>0.27715605346708944</v>
      </c>
      <c r="AH145" s="22"/>
      <c r="AI145" s="22"/>
      <c r="AJ145" s="22"/>
      <c r="AK145" s="22"/>
      <c r="AL145" s="22"/>
      <c r="AM145" s="22"/>
    </row>
    <row r="146" spans="1:39" s="10" customFormat="1" x14ac:dyDescent="0.2">
      <c r="A146" s="40"/>
      <c r="B146" s="51"/>
      <c r="C146" s="52"/>
      <c r="D146" s="200"/>
      <c r="E146" s="201"/>
      <c r="F146" s="201"/>
      <c r="G146" s="202"/>
      <c r="H146" s="203"/>
      <c r="I146" s="204"/>
      <c r="J146" s="204"/>
      <c r="K146" s="204"/>
      <c r="L146" s="404"/>
      <c r="M146" s="205"/>
      <c r="N146" s="206"/>
      <c r="O146" s="201"/>
      <c r="P146" s="207"/>
      <c r="Q146" s="208"/>
      <c r="R146" s="209"/>
      <c r="S146" s="435"/>
      <c r="T146" s="210"/>
      <c r="U146" s="201"/>
      <c r="V146" s="209"/>
      <c r="W146" s="204"/>
      <c r="X146" s="204"/>
      <c r="Y146" s="204"/>
      <c r="Z146" s="204"/>
      <c r="AA146" s="204"/>
      <c r="AB146" s="210"/>
      <c r="AC146" s="201"/>
      <c r="AD146" s="201"/>
      <c r="AE146" s="308"/>
      <c r="AF146" s="135"/>
      <c r="AH146" s="22"/>
      <c r="AI146" s="22"/>
      <c r="AJ146" s="22"/>
      <c r="AK146" s="22"/>
      <c r="AL146" s="22"/>
      <c r="AM146" s="22"/>
    </row>
    <row r="147" spans="1:39" s="10" customFormat="1" ht="11.25" x14ac:dyDescent="0.2">
      <c r="A147" s="40" t="s">
        <v>112</v>
      </c>
      <c r="B147" s="51"/>
      <c r="C147" s="52" t="s">
        <v>156</v>
      </c>
      <c r="D147" s="200">
        <f>'Data (Layer 1)'!D147/'Data (Layer 1)'!$AF$157*100</f>
        <v>0</v>
      </c>
      <c r="E147" s="201">
        <f>'Data (Layer 1)'!E147/'Data (Layer 1)'!$AF$157*100</f>
        <v>0</v>
      </c>
      <c r="F147" s="201">
        <f>'Data (Layer 1)'!F147/'Data (Layer 1)'!$AF$157*100</f>
        <v>-7.4960748684336248E-2</v>
      </c>
      <c r="G147" s="202">
        <f>'Data (Layer 1)'!G147/'Data (Layer 1)'!$AF$157*100</f>
        <v>0</v>
      </c>
      <c r="H147" s="203">
        <f>'Data (Layer 1)'!H147/'Data (Layer 1)'!$AF$157*100</f>
        <v>0</v>
      </c>
      <c r="I147" s="204">
        <f>'Data (Layer 1)'!I147/'Data (Layer 1)'!$AF$157*100</f>
        <v>0</v>
      </c>
      <c r="J147" s="204">
        <f>'Data (Layer 1)'!J147/'Data (Layer 1)'!$AF$157*100</f>
        <v>0</v>
      </c>
      <c r="K147" s="204">
        <f>'Data (Layer 1)'!K147/'Data (Layer 1)'!$AF$157*100</f>
        <v>0</v>
      </c>
      <c r="L147" s="420">
        <f>'Data (Layer 1)'!L147/'Data (Layer 1)'!$AF$157*100</f>
        <v>0</v>
      </c>
      <c r="M147" s="205">
        <f>'Data (Layer 1)'!M147/'Data (Layer 1)'!$AF$157*100</f>
        <v>0</v>
      </c>
      <c r="N147" s="206">
        <f>'Data (Layer 1)'!N147/'Data (Layer 1)'!$AF$157*100</f>
        <v>0</v>
      </c>
      <c r="O147" s="201">
        <f>'Data (Layer 1)'!O147/'Data (Layer 1)'!$AF$157*100</f>
        <v>0</v>
      </c>
      <c r="P147" s="207">
        <f>'Data (Layer 1)'!P147/'Data (Layer 1)'!$AF$157*100</f>
        <v>-7.4960748684336248E-2</v>
      </c>
      <c r="Q147" s="208">
        <f>'Data (Layer 1)'!Q147/'Data (Layer 1)'!$AF$157*100</f>
        <v>0</v>
      </c>
      <c r="R147" s="209">
        <f>'Data (Layer 1)'!R147/'Data (Layer 1)'!$AF$157*100</f>
        <v>0</v>
      </c>
      <c r="S147" s="435">
        <f>'Data (Layer 1)'!S147/'Data (Layer 1)'!$AF$157*100</f>
        <v>0</v>
      </c>
      <c r="T147" s="210">
        <f>'Data (Layer 1)'!T147/'Data (Layer 1)'!$AF$157*100</f>
        <v>0</v>
      </c>
      <c r="U147" s="201">
        <f>'Data (Layer 1)'!U147/'Data (Layer 1)'!$AF$157*100</f>
        <v>0</v>
      </c>
      <c r="V147" s="209">
        <f>'Data (Layer 1)'!V147/'Data (Layer 1)'!$AF$157*100</f>
        <v>0</v>
      </c>
      <c r="W147" s="204">
        <f>'Data (Layer 1)'!W147/'Data (Layer 1)'!$AF$157*100</f>
        <v>0</v>
      </c>
      <c r="X147" s="204">
        <f>'Data (Layer 1)'!X147/'Data (Layer 1)'!$AF$157*100</f>
        <v>0</v>
      </c>
      <c r="Y147" s="204">
        <f>'Data (Layer 1)'!Y147/'Data (Layer 1)'!$AF$157*100</f>
        <v>0</v>
      </c>
      <c r="Z147" s="204">
        <f>'Data (Layer 1)'!Z147/'Data (Layer 1)'!$AF$157*100</f>
        <v>0</v>
      </c>
      <c r="AA147" s="204">
        <f>'Data (Layer 1)'!AA147/'Data (Layer 1)'!$AF$157*100</f>
        <v>0</v>
      </c>
      <c r="AB147" s="210">
        <f>'Data (Layer 1)'!AB147/'Data (Layer 1)'!$AF$157*100</f>
        <v>0</v>
      </c>
      <c r="AC147" s="201">
        <f>'Data (Layer 1)'!AC147/'Data (Layer 1)'!$AF$157*100</f>
        <v>0</v>
      </c>
      <c r="AD147" s="201">
        <f>'Data (Layer 1)'!AD147/'Data (Layer 1)'!$AF$157*100</f>
        <v>0</v>
      </c>
      <c r="AE147" s="308">
        <f>'Data (Layer 1)'!AE147/'Data (Layer 1)'!$AF$157*100</f>
        <v>0</v>
      </c>
      <c r="AF147" s="303">
        <f>'Data (Layer 1)'!AF147/'Data (Layer 1)'!$AF$157*100</f>
        <v>-7.4960748684336248E-2</v>
      </c>
      <c r="AH147" s="22"/>
      <c r="AI147" s="22"/>
      <c r="AJ147" s="22"/>
      <c r="AK147" s="22"/>
      <c r="AL147" s="22"/>
      <c r="AM147" s="22"/>
    </row>
    <row r="148" spans="1:39" s="10" customFormat="1" x14ac:dyDescent="0.2">
      <c r="A148" s="40"/>
      <c r="B148" s="51"/>
      <c r="C148" s="52"/>
      <c r="D148" s="200"/>
      <c r="E148" s="201"/>
      <c r="F148" s="201"/>
      <c r="G148" s="202"/>
      <c r="H148" s="203"/>
      <c r="I148" s="204"/>
      <c r="J148" s="204"/>
      <c r="K148" s="204"/>
      <c r="L148" s="404"/>
      <c r="M148" s="205"/>
      <c r="N148" s="206"/>
      <c r="O148" s="201"/>
      <c r="P148" s="207"/>
      <c r="Q148" s="208"/>
      <c r="R148" s="209"/>
      <c r="S148" s="435"/>
      <c r="T148" s="210"/>
      <c r="U148" s="201"/>
      <c r="V148" s="209"/>
      <c r="W148" s="204"/>
      <c r="X148" s="204"/>
      <c r="Y148" s="204"/>
      <c r="Z148" s="204"/>
      <c r="AA148" s="204"/>
      <c r="AB148" s="210"/>
      <c r="AC148" s="201"/>
      <c r="AD148" s="201"/>
      <c r="AE148" s="308"/>
      <c r="AF148" s="135"/>
      <c r="AH148" s="22"/>
      <c r="AI148" s="22"/>
      <c r="AJ148" s="22"/>
      <c r="AK148" s="22"/>
      <c r="AL148" s="22"/>
      <c r="AM148" s="22"/>
    </row>
    <row r="149" spans="1:39" x14ac:dyDescent="0.2">
      <c r="A149" s="24" t="s">
        <v>113</v>
      </c>
      <c r="B149" s="11"/>
      <c r="C149" s="4" t="s">
        <v>156</v>
      </c>
      <c r="D149" s="164">
        <f>'Data (Layer 1)'!D149/'Data (Layer 1)'!$AF$157*100</f>
        <v>0</v>
      </c>
      <c r="E149" s="165">
        <f>'Data (Layer 1)'!E149/'Data (Layer 1)'!$AF$157*100</f>
        <v>73.409665139280733</v>
      </c>
      <c r="F149" s="165">
        <f>'Data (Layer 1)'!F149/'Data (Layer 1)'!$AF$157*100</f>
        <v>0</v>
      </c>
      <c r="G149" s="166">
        <f>'Data (Layer 1)'!G149/'Data (Layer 1)'!$AF$157*100</f>
        <v>0</v>
      </c>
      <c r="H149" s="167">
        <f>'Data (Layer 1)'!H149/'Data (Layer 1)'!$AF$157*100</f>
        <v>0</v>
      </c>
      <c r="I149" s="168">
        <f>'Data (Layer 1)'!I149/'Data (Layer 1)'!$AF$157*100</f>
        <v>0</v>
      </c>
      <c r="J149" s="168">
        <f>'Data (Layer 1)'!J149/'Data (Layer 1)'!$AF$157*100</f>
        <v>0</v>
      </c>
      <c r="K149" s="168">
        <f>'Data (Layer 1)'!K149/'Data (Layer 1)'!$AF$157*100</f>
        <v>0.53007112956638969</v>
      </c>
      <c r="L149" s="418">
        <f>'Data (Layer 1)'!L149/'Data (Layer 1)'!$AF$157*100</f>
        <v>0</v>
      </c>
      <c r="M149" s="169">
        <f>'Data (Layer 1)'!M149/'Data (Layer 1)'!$AF$157*100</f>
        <v>0</v>
      </c>
      <c r="N149" s="165">
        <f>'Data (Layer 1)'!N149/'Data (Layer 1)'!$AF$157*100</f>
        <v>0.53007112956638969</v>
      </c>
      <c r="O149" s="165">
        <f>'Data (Layer 1)'!O149/'Data (Layer 1)'!$AF$157*100</f>
        <v>0</v>
      </c>
      <c r="P149" s="241">
        <f>'Data (Layer 1)'!P149/'Data (Layer 1)'!$AF$157*100</f>
        <v>73.939736268847128</v>
      </c>
      <c r="Q149" s="170">
        <f>'Data (Layer 1)'!Q149/'Data (Layer 1)'!$AF$157*100</f>
        <v>0</v>
      </c>
      <c r="R149" s="171">
        <f>'Data (Layer 1)'!R149/'Data (Layer 1)'!$AF$157*100</f>
        <v>0</v>
      </c>
      <c r="S149" s="431">
        <f>'Data (Layer 1)'!S149/'Data (Layer 1)'!$AF$157*100</f>
        <v>0</v>
      </c>
      <c r="T149" s="172">
        <f>'Data (Layer 1)'!T149/'Data (Layer 1)'!$AF$157*100</f>
        <v>0</v>
      </c>
      <c r="U149" s="165">
        <f>'Data (Layer 1)'!U149/'Data (Layer 1)'!$AF$157*100</f>
        <v>0</v>
      </c>
      <c r="V149" s="171">
        <f>'Data (Layer 1)'!V149/'Data (Layer 1)'!$AF$157*100</f>
        <v>0</v>
      </c>
      <c r="W149" s="168">
        <f>'Data (Layer 1)'!W149/'Data (Layer 1)'!$AF$157*100</f>
        <v>0</v>
      </c>
      <c r="X149" s="168">
        <f>'Data (Layer 1)'!X149/'Data (Layer 1)'!$AF$157*100</f>
        <v>0</v>
      </c>
      <c r="Y149" s="168">
        <f>'Data (Layer 1)'!Y149/'Data (Layer 1)'!$AF$157*100</f>
        <v>0</v>
      </c>
      <c r="Z149" s="168">
        <f>'Data (Layer 1)'!Z149/'Data (Layer 1)'!$AF$157*100</f>
        <v>0</v>
      </c>
      <c r="AA149" s="168">
        <f>'Data (Layer 1)'!AA149/'Data (Layer 1)'!$AF$157*100</f>
        <v>0</v>
      </c>
      <c r="AB149" s="172">
        <f>'Data (Layer 1)'!AB149/'Data (Layer 1)'!$AF$157*100</f>
        <v>0</v>
      </c>
      <c r="AC149" s="165">
        <f>'Data (Layer 1)'!AC149/'Data (Layer 1)'!$AF$157*100</f>
        <v>0</v>
      </c>
      <c r="AD149" s="165">
        <f>'Data (Layer 1)'!AD149/'Data (Layer 1)'!$AF$157*100</f>
        <v>0</v>
      </c>
      <c r="AE149" s="173">
        <f>'Data (Layer 1)'!AE149/'Data (Layer 1)'!$AF$157*100</f>
        <v>0</v>
      </c>
      <c r="AF149" s="122">
        <f>'Data (Layer 1)'!AF149/'Data (Layer 1)'!$AF$157*100</f>
        <v>73.939736268847128</v>
      </c>
      <c r="AH149" s="18"/>
      <c r="AI149" s="17"/>
      <c r="AJ149" s="17"/>
      <c r="AK149" s="17"/>
      <c r="AL149" s="17"/>
      <c r="AM149" s="17"/>
    </row>
    <row r="150" spans="1:39" s="10" customFormat="1" ht="11.25" x14ac:dyDescent="0.2">
      <c r="A150" s="67" t="s">
        <v>137</v>
      </c>
      <c r="B150" s="51"/>
      <c r="C150" s="68" t="s">
        <v>156</v>
      </c>
      <c r="D150" s="242">
        <f>'Data (Layer 1)'!D150/'Data (Layer 1)'!$AF$157*100</f>
        <v>0</v>
      </c>
      <c r="E150" s="243">
        <f>'Data (Layer 1)'!E150/'Data (Layer 1)'!$AF$157*100</f>
        <v>13.75493715114281</v>
      </c>
      <c r="F150" s="243">
        <f>'Data (Layer 1)'!F150/'Data (Layer 1)'!$AF$157*100</f>
        <v>0</v>
      </c>
      <c r="G150" s="244">
        <f>'Data (Layer 1)'!G150/'Data (Layer 1)'!$AF$157*100</f>
        <v>0</v>
      </c>
      <c r="H150" s="245">
        <f>'Data (Layer 1)'!H150/'Data (Layer 1)'!$AF$157*100</f>
        <v>0</v>
      </c>
      <c r="I150" s="246">
        <f>'Data (Layer 1)'!I150/'Data (Layer 1)'!$AF$157*100</f>
        <v>0</v>
      </c>
      <c r="J150" s="246">
        <f>'Data (Layer 1)'!J150/'Data (Layer 1)'!$AF$157*100</f>
        <v>0</v>
      </c>
      <c r="K150" s="246">
        <f>'Data (Layer 1)'!K150/'Data (Layer 1)'!$AF$157*100</f>
        <v>0</v>
      </c>
      <c r="L150" s="423">
        <f>'Data (Layer 1)'!L150/'Data (Layer 1)'!$AF$157*100</f>
        <v>0</v>
      </c>
      <c r="M150" s="247">
        <f>'Data (Layer 1)'!M150/'Data (Layer 1)'!$AF$157*100</f>
        <v>0</v>
      </c>
      <c r="N150" s="248">
        <f>'Data (Layer 1)'!N150/'Data (Layer 1)'!$AF$157*100</f>
        <v>0</v>
      </c>
      <c r="O150" s="243">
        <f>'Data (Layer 1)'!O150/'Data (Layer 1)'!$AF$157*100</f>
        <v>0</v>
      </c>
      <c r="P150" s="249">
        <f>'Data (Layer 1)'!P150/'Data (Layer 1)'!$AF$157*100</f>
        <v>13.75493715114281</v>
      </c>
      <c r="Q150" s="250">
        <f>'Data (Layer 1)'!Q150/'Data (Layer 1)'!$AF$157*100</f>
        <v>0</v>
      </c>
      <c r="R150" s="251">
        <f>'Data (Layer 1)'!R150/'Data (Layer 1)'!$AF$157*100</f>
        <v>0</v>
      </c>
      <c r="S150" s="438">
        <f>'Data (Layer 1)'!S150/'Data (Layer 1)'!$AF$157*100</f>
        <v>0</v>
      </c>
      <c r="T150" s="252">
        <f>'Data (Layer 1)'!T150/'Data (Layer 1)'!$AF$157*100</f>
        <v>0</v>
      </c>
      <c r="U150" s="243">
        <f>'Data (Layer 1)'!U150/'Data (Layer 1)'!$AF$157*100</f>
        <v>0</v>
      </c>
      <c r="V150" s="251">
        <f>'Data (Layer 1)'!V150/'Data (Layer 1)'!$AF$157*100</f>
        <v>0</v>
      </c>
      <c r="W150" s="246">
        <f>'Data (Layer 1)'!W150/'Data (Layer 1)'!$AF$157*100</f>
        <v>0</v>
      </c>
      <c r="X150" s="246">
        <f>'Data (Layer 1)'!X150/'Data (Layer 1)'!$AF$157*100</f>
        <v>0</v>
      </c>
      <c r="Y150" s="246">
        <f>'Data (Layer 1)'!Y150/'Data (Layer 1)'!$AF$157*100</f>
        <v>0</v>
      </c>
      <c r="Z150" s="246">
        <f>'Data (Layer 1)'!Z150/'Data (Layer 1)'!$AF$157*100</f>
        <v>0</v>
      </c>
      <c r="AA150" s="246">
        <f>'Data (Layer 1)'!AA150/'Data (Layer 1)'!$AF$157*100</f>
        <v>0</v>
      </c>
      <c r="AB150" s="252">
        <f>'Data (Layer 1)'!AB150/'Data (Layer 1)'!$AF$157*100</f>
        <v>0</v>
      </c>
      <c r="AC150" s="243">
        <f>'Data (Layer 1)'!AC150/'Data (Layer 1)'!$AF$157*100</f>
        <v>0</v>
      </c>
      <c r="AD150" s="243">
        <f>'Data (Layer 1)'!AD150/'Data (Layer 1)'!$AF$157*100</f>
        <v>0</v>
      </c>
      <c r="AE150" s="253">
        <f>'Data (Layer 1)'!AE150/'Data (Layer 1)'!$AF$157*100</f>
        <v>0</v>
      </c>
      <c r="AF150" s="254">
        <f>'Data (Layer 1)'!AF150/'Data (Layer 1)'!$AF$157*100</f>
        <v>13.75493715114281</v>
      </c>
      <c r="AH150" s="22"/>
      <c r="AI150" s="22"/>
      <c r="AJ150" s="22"/>
      <c r="AK150" s="22"/>
      <c r="AL150" s="22"/>
      <c r="AM150" s="22"/>
    </row>
    <row r="151" spans="1:39" s="10" customFormat="1" ht="11.25" x14ac:dyDescent="0.2">
      <c r="A151" s="67" t="s">
        <v>158</v>
      </c>
      <c r="B151" s="51"/>
      <c r="C151" s="68" t="s">
        <v>156</v>
      </c>
      <c r="D151" s="242">
        <f>'Data (Layer 1)'!D151/'Data (Layer 1)'!$AF$157*100</f>
        <v>0</v>
      </c>
      <c r="E151" s="243">
        <f>'Data (Layer 1)'!E151/'Data (Layer 1)'!$AF$157*100</f>
        <v>59.654727988137921</v>
      </c>
      <c r="F151" s="243">
        <f>'Data (Layer 1)'!F151/'Data (Layer 1)'!$AF$157*100</f>
        <v>0</v>
      </c>
      <c r="G151" s="244">
        <f>'Data (Layer 1)'!G151/'Data (Layer 1)'!$AF$157*100</f>
        <v>0</v>
      </c>
      <c r="H151" s="245">
        <f>'Data (Layer 1)'!H151/'Data (Layer 1)'!$AF$157*100</f>
        <v>0</v>
      </c>
      <c r="I151" s="246">
        <f>'Data (Layer 1)'!I151/'Data (Layer 1)'!$AF$157*100</f>
        <v>0</v>
      </c>
      <c r="J151" s="246">
        <f>'Data (Layer 1)'!J151/'Data (Layer 1)'!$AF$157*100</f>
        <v>0</v>
      </c>
      <c r="K151" s="246">
        <f>'Data (Layer 1)'!K151/'Data (Layer 1)'!$AF$157*100</f>
        <v>0.53007112956638969</v>
      </c>
      <c r="L151" s="423">
        <f>'Data (Layer 1)'!L151/'Data (Layer 1)'!$AF$157*100</f>
        <v>0</v>
      </c>
      <c r="M151" s="247">
        <f>'Data (Layer 1)'!M151/'Data (Layer 1)'!$AF$157*100</f>
        <v>0</v>
      </c>
      <c r="N151" s="248">
        <f>'Data (Layer 1)'!N151/'Data (Layer 1)'!$AF$157*100</f>
        <v>0.53007112956638969</v>
      </c>
      <c r="O151" s="243">
        <f>'Data (Layer 1)'!O151/'Data (Layer 1)'!$AF$157*100</f>
        <v>0</v>
      </c>
      <c r="P151" s="249">
        <f>'Data (Layer 1)'!P151/'Data (Layer 1)'!$AF$157*100</f>
        <v>60.184799117704316</v>
      </c>
      <c r="Q151" s="250">
        <f>'Data (Layer 1)'!Q151/'Data (Layer 1)'!$AF$157*100</f>
        <v>0</v>
      </c>
      <c r="R151" s="251">
        <f>'Data (Layer 1)'!R151/'Data (Layer 1)'!$AF$157*100</f>
        <v>0</v>
      </c>
      <c r="S151" s="438">
        <f>'Data (Layer 1)'!S151/'Data (Layer 1)'!$AF$157*100</f>
        <v>0</v>
      </c>
      <c r="T151" s="252">
        <f>'Data (Layer 1)'!T151/'Data (Layer 1)'!$AF$157*100</f>
        <v>0</v>
      </c>
      <c r="U151" s="243">
        <f>'Data (Layer 1)'!U151/'Data (Layer 1)'!$AF$157*100</f>
        <v>0</v>
      </c>
      <c r="V151" s="251">
        <f>'Data (Layer 1)'!V151/'Data (Layer 1)'!$AF$157*100</f>
        <v>0</v>
      </c>
      <c r="W151" s="246">
        <f>'Data (Layer 1)'!W151/'Data (Layer 1)'!$AF$157*100</f>
        <v>0</v>
      </c>
      <c r="X151" s="246">
        <f>'Data (Layer 1)'!X151/'Data (Layer 1)'!$AF$157*100</f>
        <v>0</v>
      </c>
      <c r="Y151" s="246">
        <f>'Data (Layer 1)'!Y151/'Data (Layer 1)'!$AF$157*100</f>
        <v>0</v>
      </c>
      <c r="Z151" s="246">
        <f>'Data (Layer 1)'!Z151/'Data (Layer 1)'!$AF$157*100</f>
        <v>0</v>
      </c>
      <c r="AA151" s="246">
        <f>'Data (Layer 1)'!AA151/'Data (Layer 1)'!$AF$157*100</f>
        <v>0</v>
      </c>
      <c r="AB151" s="252">
        <f>'Data (Layer 1)'!AB151/'Data (Layer 1)'!$AF$157*100</f>
        <v>0</v>
      </c>
      <c r="AC151" s="243">
        <f>'Data (Layer 1)'!AC151/'Data (Layer 1)'!$AF$157*100</f>
        <v>0</v>
      </c>
      <c r="AD151" s="243">
        <f>'Data (Layer 1)'!AD151/'Data (Layer 1)'!$AF$157*100</f>
        <v>0</v>
      </c>
      <c r="AE151" s="253">
        <f>'Data (Layer 1)'!AE151/'Data (Layer 1)'!$AF$157*100</f>
        <v>0</v>
      </c>
      <c r="AF151" s="254">
        <f>'Data (Layer 1)'!AF151/'Data (Layer 1)'!$AF$157*100</f>
        <v>60.184799117704316</v>
      </c>
      <c r="AH151" s="22"/>
      <c r="AI151" s="22"/>
      <c r="AJ151" s="22"/>
      <c r="AK151" s="22"/>
      <c r="AL151" s="22"/>
      <c r="AM151" s="22"/>
    </row>
    <row r="152" spans="1:39" x14ac:dyDescent="0.2">
      <c r="A152" s="67"/>
      <c r="B152" s="51"/>
      <c r="C152" s="69"/>
      <c r="D152" s="242"/>
      <c r="E152" s="243"/>
      <c r="F152" s="243"/>
      <c r="G152" s="244"/>
      <c r="H152" s="245"/>
      <c r="I152" s="246"/>
      <c r="J152" s="246"/>
      <c r="K152" s="246"/>
      <c r="L152" s="406"/>
      <c r="M152" s="247"/>
      <c r="N152" s="248"/>
      <c r="O152" s="243"/>
      <c r="P152" s="249"/>
      <c r="Q152" s="250"/>
      <c r="R152" s="251"/>
      <c r="S152" s="438"/>
      <c r="T152" s="252"/>
      <c r="U152" s="243"/>
      <c r="V152" s="251"/>
      <c r="W152" s="246"/>
      <c r="X152" s="246"/>
      <c r="Y152" s="246"/>
      <c r="Z152" s="246"/>
      <c r="AA152" s="246"/>
      <c r="AB152" s="252"/>
      <c r="AC152" s="243"/>
      <c r="AD152" s="243"/>
      <c r="AE152" s="253"/>
      <c r="AF152" s="260"/>
      <c r="AH152" s="17"/>
      <c r="AI152" s="17"/>
      <c r="AJ152" s="17"/>
      <c r="AK152" s="17"/>
      <c r="AL152" s="17"/>
      <c r="AM152" s="17"/>
    </row>
    <row r="153" spans="1:39" x14ac:dyDescent="0.2">
      <c r="A153" s="24" t="s">
        <v>116</v>
      </c>
      <c r="B153" s="11"/>
      <c r="C153" s="4" t="s">
        <v>156</v>
      </c>
      <c r="D153" s="164">
        <f>'Data (Layer 1)'!D153/'Data (Layer 1)'!$AF$157*100</f>
        <v>0</v>
      </c>
      <c r="E153" s="165">
        <f>'Data (Layer 1)'!E153/'Data (Layer 1)'!$AF$157*100</f>
        <v>68.766630244994218</v>
      </c>
      <c r="F153" s="165">
        <f>'Data (Layer 1)'!F153/'Data (Layer 1)'!$AF$157*100</f>
        <v>0</v>
      </c>
      <c r="G153" s="166">
        <f>'Data (Layer 1)'!G153/'Data (Layer 1)'!$AF$157*100</f>
        <v>0</v>
      </c>
      <c r="H153" s="167">
        <f>'Data (Layer 1)'!H153/'Data (Layer 1)'!$AF$157*100</f>
        <v>0</v>
      </c>
      <c r="I153" s="168">
        <f>'Data (Layer 1)'!I153/'Data (Layer 1)'!$AF$157*100</f>
        <v>0</v>
      </c>
      <c r="J153" s="168">
        <f>'Data (Layer 1)'!J153/'Data (Layer 1)'!$AF$157*100</f>
        <v>0</v>
      </c>
      <c r="K153" s="168">
        <f>'Data (Layer 1)'!K153/'Data (Layer 1)'!$AF$157*100</f>
        <v>4.9997419383395876</v>
      </c>
      <c r="L153" s="418">
        <f>'Data (Layer 1)'!L153/'Data (Layer 1)'!$AF$157*100</f>
        <v>0</v>
      </c>
      <c r="M153" s="169">
        <f>'Data (Layer 1)'!M153/'Data (Layer 1)'!$AF$157*100</f>
        <v>0</v>
      </c>
      <c r="N153" s="165">
        <f>'Data (Layer 1)'!N153/'Data (Layer 1)'!$AF$157*100</f>
        <v>4.9997419383395876</v>
      </c>
      <c r="O153" s="165">
        <f>'Data (Layer 1)'!O153/'Data (Layer 1)'!$AF$157*100</f>
        <v>0</v>
      </c>
      <c r="P153" s="241">
        <f>'Data (Layer 1)'!P153/'Data (Layer 1)'!$AF$157*100</f>
        <v>73.766372183333814</v>
      </c>
      <c r="Q153" s="170">
        <f>'Data (Layer 1)'!Q153/'Data (Layer 1)'!$AF$157*100</f>
        <v>0</v>
      </c>
      <c r="R153" s="171">
        <f>'Data (Layer 1)'!R153/'Data (Layer 1)'!$AF$157*100</f>
        <v>0</v>
      </c>
      <c r="S153" s="431">
        <f>'Data (Layer 1)'!S153/'Data (Layer 1)'!$AF$157*100</f>
        <v>0</v>
      </c>
      <c r="T153" s="172">
        <f>'Data (Layer 1)'!T153/'Data (Layer 1)'!$AF$157*100</f>
        <v>0</v>
      </c>
      <c r="U153" s="165">
        <f>'Data (Layer 1)'!U153/'Data (Layer 1)'!$AF$157*100</f>
        <v>0</v>
      </c>
      <c r="V153" s="171">
        <f>'Data (Layer 1)'!V153/'Data (Layer 1)'!$AF$157*100</f>
        <v>0</v>
      </c>
      <c r="W153" s="168">
        <f>'Data (Layer 1)'!W153/'Data (Layer 1)'!$AF$157*100</f>
        <v>0.22177281284681147</v>
      </c>
      <c r="X153" s="168">
        <f>'Data (Layer 1)'!X153/'Data (Layer 1)'!$AF$157*100</f>
        <v>0</v>
      </c>
      <c r="Y153" s="168">
        <f>'Data (Layer 1)'!Y153/'Data (Layer 1)'!$AF$157*100</f>
        <v>0</v>
      </c>
      <c r="Z153" s="168">
        <f>'Data (Layer 1)'!Z153/'Data (Layer 1)'!$AF$157*100</f>
        <v>0</v>
      </c>
      <c r="AA153" s="168">
        <f>'Data (Layer 1)'!AA153/'Data (Layer 1)'!$AF$157*100</f>
        <v>0.43486717937328434</v>
      </c>
      <c r="AB153" s="172">
        <f>'Data (Layer 1)'!AB153/'Data (Layer 1)'!$AF$157*100</f>
        <v>0</v>
      </c>
      <c r="AC153" s="165">
        <f>'Data (Layer 1)'!AC153/'Data (Layer 1)'!$AF$157*100</f>
        <v>0.65663999222009595</v>
      </c>
      <c r="AD153" s="165">
        <f>'Data (Layer 1)'!AD153/'Data (Layer 1)'!$AF$157*100</f>
        <v>0</v>
      </c>
      <c r="AE153" s="173">
        <f>'Data (Layer 1)'!AE153/'Data (Layer 1)'!$AF$157*100</f>
        <v>0.65663999222009595</v>
      </c>
      <c r="AF153" s="122">
        <f>'Data (Layer 1)'!AF153/'Data (Layer 1)'!$AF$157*100</f>
        <v>74.423012175553907</v>
      </c>
      <c r="AH153" s="18"/>
      <c r="AI153" s="17"/>
      <c r="AJ153" s="17"/>
      <c r="AK153" s="17"/>
      <c r="AL153" s="17"/>
      <c r="AM153" s="17"/>
    </row>
    <row r="154" spans="1:39" s="10" customFormat="1" ht="11.25" x14ac:dyDescent="0.2">
      <c r="A154" s="67" t="s">
        <v>114</v>
      </c>
      <c r="B154" s="51"/>
      <c r="C154" s="68" t="s">
        <v>156</v>
      </c>
      <c r="D154" s="242">
        <f>'Data (Layer 1)'!D154/'Data (Layer 1)'!$AF$157*100</f>
        <v>0</v>
      </c>
      <c r="E154" s="243">
        <f>'Data (Layer 1)'!E154/'Data (Layer 1)'!$AF$157*100</f>
        <v>38.233780218967581</v>
      </c>
      <c r="F154" s="243">
        <f>'Data (Layer 1)'!F154/'Data (Layer 1)'!$AF$157*100</f>
        <v>0</v>
      </c>
      <c r="G154" s="244">
        <f>'Data (Layer 1)'!G154/'Data (Layer 1)'!$AF$157*100</f>
        <v>0</v>
      </c>
      <c r="H154" s="245">
        <f>'Data (Layer 1)'!H154/'Data (Layer 1)'!$AF$157*100</f>
        <v>0</v>
      </c>
      <c r="I154" s="246">
        <f>'Data (Layer 1)'!I154/'Data (Layer 1)'!$AF$157*100</f>
        <v>0</v>
      </c>
      <c r="J154" s="246">
        <f>'Data (Layer 1)'!J154/'Data (Layer 1)'!$AF$157*100</f>
        <v>0</v>
      </c>
      <c r="K154" s="246">
        <f>'Data (Layer 1)'!K154/'Data (Layer 1)'!$AF$157*100</f>
        <v>0</v>
      </c>
      <c r="L154" s="423">
        <f>'Data (Layer 1)'!L154/'Data (Layer 1)'!$AF$157*100</f>
        <v>0</v>
      </c>
      <c r="M154" s="247">
        <f>'Data (Layer 1)'!M154/'Data (Layer 1)'!$AF$157*100</f>
        <v>0</v>
      </c>
      <c r="N154" s="248">
        <f>'Data (Layer 1)'!N154/'Data (Layer 1)'!$AF$157*100</f>
        <v>0</v>
      </c>
      <c r="O154" s="243">
        <f>'Data (Layer 1)'!O154/'Data (Layer 1)'!$AF$157*100</f>
        <v>0</v>
      </c>
      <c r="P154" s="249">
        <f>'Data (Layer 1)'!P154/'Data (Layer 1)'!$AF$157*100</f>
        <v>38.233780218967581</v>
      </c>
      <c r="Q154" s="250">
        <f>'Data (Layer 1)'!Q154/'Data (Layer 1)'!$AF$157*100</f>
        <v>0</v>
      </c>
      <c r="R154" s="251">
        <f>'Data (Layer 1)'!R154/'Data (Layer 1)'!$AF$157*100</f>
        <v>0</v>
      </c>
      <c r="S154" s="438">
        <f>'Data (Layer 1)'!S154/'Data (Layer 1)'!$AF$157*100</f>
        <v>0</v>
      </c>
      <c r="T154" s="252">
        <f>'Data (Layer 1)'!T154/'Data (Layer 1)'!$AF$157*100</f>
        <v>0</v>
      </c>
      <c r="U154" s="243">
        <f>'Data (Layer 1)'!U154/'Data (Layer 1)'!$AF$157*100</f>
        <v>0</v>
      </c>
      <c r="V154" s="251">
        <f>'Data (Layer 1)'!V154/'Data (Layer 1)'!$AF$157*100</f>
        <v>0</v>
      </c>
      <c r="W154" s="246">
        <f>'Data (Layer 1)'!W154/'Data (Layer 1)'!$AF$157*100</f>
        <v>0</v>
      </c>
      <c r="X154" s="246">
        <f>'Data (Layer 1)'!X154/'Data (Layer 1)'!$AF$157*100</f>
        <v>0</v>
      </c>
      <c r="Y154" s="246">
        <f>'Data (Layer 1)'!Y154/'Data (Layer 1)'!$AF$157*100</f>
        <v>0</v>
      </c>
      <c r="Z154" s="246">
        <f>'Data (Layer 1)'!Z154/'Data (Layer 1)'!$AF$157*100</f>
        <v>0</v>
      </c>
      <c r="AA154" s="246">
        <f>'Data (Layer 1)'!AA154/'Data (Layer 1)'!$AF$157*100</f>
        <v>0</v>
      </c>
      <c r="AB154" s="252">
        <f>'Data (Layer 1)'!AB154/'Data (Layer 1)'!$AF$157*100</f>
        <v>0</v>
      </c>
      <c r="AC154" s="243">
        <f>'Data (Layer 1)'!AC154/'Data (Layer 1)'!$AF$157*100</f>
        <v>0</v>
      </c>
      <c r="AD154" s="243">
        <f>'Data (Layer 1)'!AD154/'Data (Layer 1)'!$AF$157*100</f>
        <v>0</v>
      </c>
      <c r="AE154" s="253">
        <f>'Data (Layer 1)'!AE154/'Data (Layer 1)'!$AF$157*100</f>
        <v>0</v>
      </c>
      <c r="AF154" s="254">
        <f>'Data (Layer 1)'!AF154/'Data (Layer 1)'!$AF$157*100</f>
        <v>38.233780218967581</v>
      </c>
      <c r="AH154" s="22"/>
      <c r="AI154" s="22"/>
      <c r="AJ154" s="22"/>
      <c r="AK154" s="22"/>
      <c r="AL154" s="22"/>
      <c r="AM154" s="22"/>
    </row>
    <row r="155" spans="1:39" s="10" customFormat="1" ht="11.25" x14ac:dyDescent="0.2">
      <c r="A155" s="67" t="s">
        <v>115</v>
      </c>
      <c r="B155" s="51"/>
      <c r="C155" s="68" t="s">
        <v>156</v>
      </c>
      <c r="D155" s="242">
        <f>'Data (Layer 1)'!D155/'Data (Layer 1)'!$AF$157*100</f>
        <v>0</v>
      </c>
      <c r="E155" s="243">
        <f>'Data (Layer 1)'!E155/'Data (Layer 1)'!$AF$157*100</f>
        <v>30.532850026026644</v>
      </c>
      <c r="F155" s="243">
        <f>'Data (Layer 1)'!F155/'Data (Layer 1)'!$AF$157*100</f>
        <v>0</v>
      </c>
      <c r="G155" s="244">
        <f>'Data (Layer 1)'!G155/'Data (Layer 1)'!$AF$157*100</f>
        <v>0</v>
      </c>
      <c r="H155" s="245">
        <f>'Data (Layer 1)'!H155/'Data (Layer 1)'!$AF$157*100</f>
        <v>0</v>
      </c>
      <c r="I155" s="246">
        <f>'Data (Layer 1)'!I155/'Data (Layer 1)'!$AF$157*100</f>
        <v>0</v>
      </c>
      <c r="J155" s="246">
        <f>'Data (Layer 1)'!J155/'Data (Layer 1)'!$AF$157*100</f>
        <v>0</v>
      </c>
      <c r="K155" s="246">
        <f>'Data (Layer 1)'!K155/'Data (Layer 1)'!$AF$157*100</f>
        <v>4.9997419383395876</v>
      </c>
      <c r="L155" s="423">
        <f>'Data (Layer 1)'!L155/'Data (Layer 1)'!$AF$157*100</f>
        <v>0</v>
      </c>
      <c r="M155" s="247">
        <f>'Data (Layer 1)'!M155/'Data (Layer 1)'!$AF$157*100</f>
        <v>0</v>
      </c>
      <c r="N155" s="248">
        <f>'Data (Layer 1)'!N155/'Data (Layer 1)'!$AF$157*100</f>
        <v>4.9997419383395876</v>
      </c>
      <c r="O155" s="243">
        <f>'Data (Layer 1)'!O155/'Data (Layer 1)'!$AF$157*100</f>
        <v>0</v>
      </c>
      <c r="P155" s="249">
        <f>'Data (Layer 1)'!P155/'Data (Layer 1)'!$AF$157*100</f>
        <v>35.532591964366226</v>
      </c>
      <c r="Q155" s="250">
        <f>'Data (Layer 1)'!Q155/'Data (Layer 1)'!$AF$157*100</f>
        <v>0</v>
      </c>
      <c r="R155" s="251">
        <f>'Data (Layer 1)'!R155/'Data (Layer 1)'!$AF$157*100</f>
        <v>0</v>
      </c>
      <c r="S155" s="438">
        <f>'Data (Layer 1)'!S155/'Data (Layer 1)'!$AF$157*100</f>
        <v>0</v>
      </c>
      <c r="T155" s="252">
        <f>'Data (Layer 1)'!T155/'Data (Layer 1)'!$AF$157*100</f>
        <v>0</v>
      </c>
      <c r="U155" s="243">
        <f>'Data (Layer 1)'!U155/'Data (Layer 1)'!$AF$157*100</f>
        <v>0</v>
      </c>
      <c r="V155" s="251">
        <f>'Data (Layer 1)'!V155/'Data (Layer 1)'!$AF$157*100</f>
        <v>0</v>
      </c>
      <c r="W155" s="246">
        <f>'Data (Layer 1)'!W155/'Data (Layer 1)'!$AF$157*100</f>
        <v>0.22177281284681147</v>
      </c>
      <c r="X155" s="246">
        <f>'Data (Layer 1)'!X155/'Data (Layer 1)'!$AF$157*100</f>
        <v>0</v>
      </c>
      <c r="Y155" s="246">
        <f>'Data (Layer 1)'!Y155/'Data (Layer 1)'!$AF$157*100</f>
        <v>0</v>
      </c>
      <c r="Z155" s="246">
        <f>'Data (Layer 1)'!Z155/'Data (Layer 1)'!$AF$157*100</f>
        <v>0</v>
      </c>
      <c r="AA155" s="246">
        <f>'Data (Layer 1)'!AA155/'Data (Layer 1)'!$AF$157*100</f>
        <v>0.43486717937328434</v>
      </c>
      <c r="AB155" s="252">
        <f>'Data (Layer 1)'!AB155/'Data (Layer 1)'!$AF$157*100</f>
        <v>0</v>
      </c>
      <c r="AC155" s="243">
        <f>'Data (Layer 1)'!AC155/'Data (Layer 1)'!$AF$157*100</f>
        <v>0.65663999222009595</v>
      </c>
      <c r="AD155" s="243">
        <f>'Data (Layer 1)'!AD155/'Data (Layer 1)'!$AF$157*100</f>
        <v>0</v>
      </c>
      <c r="AE155" s="253">
        <f>'Data (Layer 1)'!AE155/'Data (Layer 1)'!$AF$157*100</f>
        <v>0.65663999222009595</v>
      </c>
      <c r="AF155" s="254">
        <f>'Data (Layer 1)'!AF155/'Data (Layer 1)'!$AF$157*100</f>
        <v>36.189231956586319</v>
      </c>
      <c r="AH155" s="22"/>
      <c r="AI155" s="22"/>
      <c r="AJ155" s="22"/>
      <c r="AK155" s="22"/>
      <c r="AL155" s="22"/>
      <c r="AM155" s="22"/>
    </row>
    <row r="156" spans="1:39" ht="13.5" thickBot="1" x14ac:dyDescent="0.25">
      <c r="A156" s="48"/>
      <c r="B156" s="51"/>
      <c r="C156" s="52"/>
      <c r="D156" s="242"/>
      <c r="E156" s="243"/>
      <c r="F156" s="243"/>
      <c r="G156" s="244"/>
      <c r="H156" s="245"/>
      <c r="I156" s="246"/>
      <c r="J156" s="246"/>
      <c r="K156" s="246"/>
      <c r="L156" s="406"/>
      <c r="M156" s="247"/>
      <c r="N156" s="248"/>
      <c r="O156" s="243"/>
      <c r="P156" s="249"/>
      <c r="Q156" s="255"/>
      <c r="R156" s="256"/>
      <c r="S156" s="439"/>
      <c r="T156" s="257"/>
      <c r="U156" s="259"/>
      <c r="V156" s="256"/>
      <c r="W156" s="258"/>
      <c r="X156" s="258"/>
      <c r="Y156" s="258"/>
      <c r="Z156" s="258"/>
      <c r="AA156" s="258"/>
      <c r="AB156" s="257"/>
      <c r="AC156" s="259"/>
      <c r="AD156" s="259"/>
      <c r="AE156" s="306"/>
      <c r="AF156" s="307"/>
      <c r="AH156" s="17"/>
      <c r="AI156" s="17"/>
      <c r="AJ156" s="17"/>
      <c r="AK156" s="17"/>
      <c r="AL156" s="17"/>
      <c r="AM156" s="17"/>
    </row>
    <row r="157" spans="1:39" s="9" customFormat="1" ht="19.5" thickTop="1" thickBot="1" x14ac:dyDescent="0.3">
      <c r="A157" s="25" t="s">
        <v>81</v>
      </c>
      <c r="B157" s="7"/>
      <c r="C157" s="8"/>
      <c r="D157" s="268">
        <f>'Data (Layer 1)'!D157/'Data (Layer 1)'!$AF$157*100</f>
        <v>9.6220704782762887</v>
      </c>
      <c r="E157" s="269">
        <f>'Data (Layer 1)'!E157/'Data (Layer 1)'!$AF$157*100</f>
        <v>28.21424868752187</v>
      </c>
      <c r="F157" s="269">
        <f>'Data (Layer 1)'!F157/'Data (Layer 1)'!$AF$157*100</f>
        <v>9.8719035597393479</v>
      </c>
      <c r="G157" s="270">
        <f>'Data (Layer 1)'!G157/'Data (Layer 1)'!$AF$157*100</f>
        <v>36.334571469049997</v>
      </c>
      <c r="H157" s="271">
        <f>'Data (Layer 1)'!H157/'Data (Layer 1)'!$AF$157*100</f>
        <v>1.1657500022860832</v>
      </c>
      <c r="I157" s="272">
        <f>'Data (Layer 1)'!I157/'Data (Layer 1)'!$AF$157*100</f>
        <v>2.2146780322211588</v>
      </c>
      <c r="J157" s="272">
        <f>'Data (Layer 1)'!J157/'Data (Layer 1)'!$AF$157*100</f>
        <v>7.5132907524656192</v>
      </c>
      <c r="K157" s="272">
        <f>'Data (Layer 1)'!K157/'Data (Layer 1)'!$AF$157*100</f>
        <v>-4.4696708087731984</v>
      </c>
      <c r="L157" s="425">
        <f>'Data (Layer 1)'!L157/'Data (Layer 1)'!$AF$157*100</f>
        <v>0</v>
      </c>
      <c r="M157" s="273">
        <f>'Data (Layer 1)'!M157/'Data (Layer 1)'!$AF$157*100</f>
        <v>6.5791833756996372</v>
      </c>
      <c r="N157" s="269">
        <f>'Data (Layer 1)'!N157/'Data (Layer 1)'!$AF$157*100</f>
        <v>49.337802822949278</v>
      </c>
      <c r="O157" s="269">
        <f>'Data (Layer 1)'!O157/'Data (Layer 1)'!$AF$157*100</f>
        <v>0</v>
      </c>
      <c r="P157" s="274">
        <f>'Data (Layer 1)'!P157/'Data (Layer 1)'!$AF$157*100</f>
        <v>97.046025548486796</v>
      </c>
      <c r="Q157" s="275">
        <f>'Data (Layer 1)'!Q157/'Data (Layer 1)'!$AF$157*100</f>
        <v>0</v>
      </c>
      <c r="R157" s="276">
        <f>'Data (Layer 1)'!R157/'Data (Layer 1)'!$AF$157*100</f>
        <v>1.1524323091315392</v>
      </c>
      <c r="S157" s="441">
        <f>'Data (Layer 1)'!S157/'Data (Layer 1)'!$AF$157*100</f>
        <v>0</v>
      </c>
      <c r="T157" s="277">
        <f>'Data (Layer 1)'!T157/'Data (Layer 1)'!$AF$157*100</f>
        <v>-0.28217340560967147</v>
      </c>
      <c r="U157" s="269">
        <f>'Data (Layer 1)'!U157/'Data (Layer 1)'!$AF$157*100</f>
        <v>0.87025890352186752</v>
      </c>
      <c r="V157" s="276">
        <f>'Data (Layer 1)'!V157/'Data (Layer 1)'!$AF$157*100</f>
        <v>0</v>
      </c>
      <c r="W157" s="272">
        <f>'Data (Layer 1)'!W157/'Data (Layer 1)'!$AF$157*100</f>
        <v>0.46547493347248275</v>
      </c>
      <c r="X157" s="272">
        <f>'Data (Layer 1)'!X157/'Data (Layer 1)'!$AF$157*100</f>
        <v>0.14360950656532614</v>
      </c>
      <c r="Y157" s="272">
        <f>'Data (Layer 1)'!Y157/'Data (Layer 1)'!$AF$157*100</f>
        <v>0</v>
      </c>
      <c r="Z157" s="272">
        <f>'Data (Layer 1)'!Z157/'Data (Layer 1)'!$AF$157*100</f>
        <v>7.5629547140573669E-2</v>
      </c>
      <c r="AA157" s="272">
        <f>'Data (Layer 1)'!AA157/'Data (Layer 1)'!$AF$157*100</f>
        <v>0.54820713691670531</v>
      </c>
      <c r="AB157" s="277">
        <f>'Data (Layer 1)'!AB157/'Data (Layer 1)'!$AF$157*100</f>
        <v>0.43447259926197868</v>
      </c>
      <c r="AC157" s="269">
        <f>'Data (Layer 1)'!AC157/'Data (Layer 1)'!$AF$157*100</f>
        <v>1.6673937233570666</v>
      </c>
      <c r="AD157" s="269">
        <f>'Data (Layer 1)'!AD157/'Data (Layer 1)'!$AF$157*100</f>
        <v>0.41632182463427925</v>
      </c>
      <c r="AE157" s="278">
        <f>'Data (Layer 1)'!AE157/'Data (Layer 1)'!$AF$157*100</f>
        <v>2.9539744515132136</v>
      </c>
      <c r="AF157" s="279">
        <f>'Data (Layer 1)'!AF157/'Data (Layer 1)'!$AF$157*100</f>
        <v>100</v>
      </c>
      <c r="AH157" s="21"/>
      <c r="AI157" s="21"/>
      <c r="AJ157" s="21"/>
      <c r="AK157" s="21"/>
      <c r="AL157" s="21"/>
      <c r="AM157" s="21"/>
    </row>
    <row r="158" spans="1:39" ht="13.5" thickTop="1" x14ac:dyDescent="0.2">
      <c r="A158" s="53"/>
      <c r="B158" s="70"/>
      <c r="C158" s="71"/>
      <c r="D158" s="313"/>
      <c r="E158" s="281"/>
      <c r="F158" s="314"/>
      <c r="G158" s="315"/>
      <c r="H158" s="316"/>
      <c r="I158" s="317"/>
      <c r="J158" s="317"/>
      <c r="K158" s="317"/>
      <c r="L158" s="409"/>
      <c r="M158" s="318"/>
      <c r="N158" s="319"/>
      <c r="O158" s="314"/>
      <c r="P158" s="320"/>
      <c r="Q158" s="321"/>
      <c r="R158" s="322"/>
      <c r="S158" s="444"/>
      <c r="T158" s="323"/>
      <c r="U158" s="314"/>
      <c r="V158" s="322"/>
      <c r="W158" s="317"/>
      <c r="X158" s="317"/>
      <c r="Y158" s="317"/>
      <c r="Z158" s="317"/>
      <c r="AA158" s="317"/>
      <c r="AB158" s="323"/>
      <c r="AC158" s="314"/>
      <c r="AD158" s="314"/>
      <c r="AE158" s="324"/>
      <c r="AF158" s="325"/>
      <c r="AH158" s="17"/>
      <c r="AI158" s="17"/>
      <c r="AJ158" s="17"/>
      <c r="AK158" s="17"/>
      <c r="AL158" s="17"/>
      <c r="AM158" s="17"/>
    </row>
    <row r="159" spans="1:39" ht="18" x14ac:dyDescent="0.25">
      <c r="A159" s="38" t="s">
        <v>117</v>
      </c>
      <c r="B159" s="44"/>
      <c r="C159" s="45"/>
      <c r="D159" s="326"/>
      <c r="E159" s="185"/>
      <c r="F159" s="327"/>
      <c r="G159" s="328"/>
      <c r="H159" s="329"/>
      <c r="I159" s="330"/>
      <c r="J159" s="330"/>
      <c r="K159" s="330"/>
      <c r="L159" s="410"/>
      <c r="M159" s="331"/>
      <c r="N159" s="124"/>
      <c r="O159" s="327"/>
      <c r="P159" s="107"/>
      <c r="Q159" s="332"/>
      <c r="R159" s="333"/>
      <c r="S159" s="445"/>
      <c r="T159" s="334"/>
      <c r="U159" s="327"/>
      <c r="V159" s="333"/>
      <c r="W159" s="330"/>
      <c r="X159" s="330"/>
      <c r="Y159" s="330"/>
      <c r="Z159" s="330"/>
      <c r="AA159" s="330"/>
      <c r="AB159" s="334"/>
      <c r="AC159" s="327"/>
      <c r="AD159" s="327"/>
      <c r="AE159" s="335"/>
      <c r="AF159" s="336"/>
      <c r="AH159" s="17"/>
      <c r="AI159" s="17"/>
      <c r="AJ159" s="17"/>
      <c r="AK159" s="17"/>
      <c r="AL159" s="17"/>
      <c r="AM159" s="17"/>
    </row>
    <row r="160" spans="1:39" x14ac:dyDescent="0.2">
      <c r="A160" s="56"/>
      <c r="B160" s="44"/>
      <c r="C160" s="45"/>
      <c r="D160" s="326"/>
      <c r="E160" s="185"/>
      <c r="F160" s="327"/>
      <c r="G160" s="328"/>
      <c r="H160" s="329"/>
      <c r="I160" s="330"/>
      <c r="J160" s="330"/>
      <c r="K160" s="330"/>
      <c r="L160" s="410"/>
      <c r="M160" s="331"/>
      <c r="N160" s="124"/>
      <c r="O160" s="327"/>
      <c r="P160" s="107"/>
      <c r="Q160" s="332"/>
      <c r="R160" s="333"/>
      <c r="S160" s="445"/>
      <c r="T160" s="334"/>
      <c r="U160" s="327"/>
      <c r="V160" s="333"/>
      <c r="W160" s="330"/>
      <c r="X160" s="330"/>
      <c r="Y160" s="330"/>
      <c r="Z160" s="330"/>
      <c r="AA160" s="330"/>
      <c r="AB160" s="334"/>
      <c r="AC160" s="327"/>
      <c r="AD160" s="327"/>
      <c r="AE160" s="335"/>
      <c r="AF160" s="336"/>
      <c r="AH160" s="17"/>
      <c r="AI160" s="17"/>
      <c r="AJ160" s="17"/>
      <c r="AK160" s="17"/>
      <c r="AL160" s="17"/>
      <c r="AM160" s="17"/>
    </row>
    <row r="161" spans="1:39" x14ac:dyDescent="0.2">
      <c r="A161" s="24" t="s">
        <v>118</v>
      </c>
      <c r="B161" s="3"/>
      <c r="C161" s="4" t="s">
        <v>156</v>
      </c>
      <c r="D161" s="164">
        <f>'Data (Layer 1)'!D161/'Data (Layer 1)'!$AF$181*100</f>
        <v>0</v>
      </c>
      <c r="E161" s="165">
        <f>'Data (Layer 1)'!E161/'Data (Layer 1)'!$AF$181*100</f>
        <v>11.674968691440002</v>
      </c>
      <c r="F161" s="165">
        <f>'Data (Layer 1)'!F161/'Data (Layer 1)'!$AF$181*100</f>
        <v>31.033325772203675</v>
      </c>
      <c r="G161" s="166">
        <f>'Data (Layer 1)'!G161/'Data (Layer 1)'!$AF$181*100</f>
        <v>0</v>
      </c>
      <c r="H161" s="167">
        <f>'Data (Layer 1)'!H161/'Data (Layer 1)'!$AF$181*100</f>
        <v>0</v>
      </c>
      <c r="I161" s="168">
        <f>'Data (Layer 1)'!I161/'Data (Layer 1)'!$AF$181*100</f>
        <v>0</v>
      </c>
      <c r="J161" s="168">
        <f>'Data (Layer 1)'!J161/'Data (Layer 1)'!$AF$181*100</f>
        <v>0</v>
      </c>
      <c r="K161" s="168">
        <f>'Data (Layer 1)'!K161/'Data (Layer 1)'!$AF$181*100</f>
        <v>0</v>
      </c>
      <c r="L161" s="418">
        <f>'Data (Layer 1)'!L161/'Data (Layer 1)'!$AF$181*100</f>
        <v>0</v>
      </c>
      <c r="M161" s="169">
        <f>'Data (Layer 1)'!M161/'Data (Layer 1)'!$AF$181*100</f>
        <v>0</v>
      </c>
      <c r="N161" s="165">
        <f>'Data (Layer 1)'!N161/'Data (Layer 1)'!$AF$181*100</f>
        <v>0</v>
      </c>
      <c r="O161" s="165">
        <f>'Data (Layer 1)'!O161/'Data (Layer 1)'!$AF$181*100</f>
        <v>0</v>
      </c>
      <c r="P161" s="241">
        <f>'Data (Layer 1)'!P161/'Data (Layer 1)'!$AF$181*100</f>
        <v>42.708294463643675</v>
      </c>
      <c r="Q161" s="170">
        <f>'Data (Layer 1)'!Q161/'Data (Layer 1)'!$AF$181*100</f>
        <v>0</v>
      </c>
      <c r="R161" s="171">
        <f>'Data (Layer 1)'!R161/'Data (Layer 1)'!$AF$181*100</f>
        <v>0</v>
      </c>
      <c r="S161" s="431">
        <f>'Data (Layer 1)'!S161/'Data (Layer 1)'!$AF$181*100</f>
        <v>0</v>
      </c>
      <c r="T161" s="172">
        <f>'Data (Layer 1)'!T161/'Data (Layer 1)'!$AF$181*100</f>
        <v>0</v>
      </c>
      <c r="U161" s="165">
        <f>'Data (Layer 1)'!U161/'Data (Layer 1)'!$AF$181*100</f>
        <v>0</v>
      </c>
      <c r="V161" s="171">
        <f>'Data (Layer 1)'!V161/'Data (Layer 1)'!$AF$181*100</f>
        <v>0</v>
      </c>
      <c r="W161" s="168">
        <f>'Data (Layer 1)'!W161/'Data (Layer 1)'!$AF$181*100</f>
        <v>0</v>
      </c>
      <c r="X161" s="168">
        <f>'Data (Layer 1)'!X161/'Data (Layer 1)'!$AF$181*100</f>
        <v>0</v>
      </c>
      <c r="Y161" s="168">
        <f>'Data (Layer 1)'!Y161/'Data (Layer 1)'!$AF$181*100</f>
        <v>0</v>
      </c>
      <c r="Z161" s="168">
        <f>'Data (Layer 1)'!Z161/'Data (Layer 1)'!$AF$181*100</f>
        <v>0</v>
      </c>
      <c r="AA161" s="168">
        <f>'Data (Layer 1)'!AA161/'Data (Layer 1)'!$AF$181*100</f>
        <v>0.19434793960474511</v>
      </c>
      <c r="AB161" s="172">
        <f>'Data (Layer 1)'!AB161/'Data (Layer 1)'!$AF$181*100</f>
        <v>0.57267048724417469</v>
      </c>
      <c r="AC161" s="165">
        <f>'Data (Layer 1)'!AC161/'Data (Layer 1)'!$AF$181*100</f>
        <v>0.76701842684891974</v>
      </c>
      <c r="AD161" s="165">
        <f>'Data (Layer 1)'!AD161/'Data (Layer 1)'!$AF$181*100</f>
        <v>0</v>
      </c>
      <c r="AE161" s="173">
        <f>'Data (Layer 1)'!AE161/'Data (Layer 1)'!$AF$181*100</f>
        <v>0.76701842684891974</v>
      </c>
      <c r="AF161" s="122">
        <f>'Data (Layer 1)'!AF161/'Data (Layer 1)'!$AF$181*100</f>
        <v>43.475312890492603</v>
      </c>
      <c r="AH161" s="18"/>
      <c r="AI161" s="17"/>
      <c r="AJ161" s="17"/>
      <c r="AK161" s="17"/>
      <c r="AL161" s="17"/>
      <c r="AM161" s="17"/>
    </row>
    <row r="162" spans="1:39" s="12" customFormat="1" ht="11.25" x14ac:dyDescent="0.2">
      <c r="A162" s="67" t="s">
        <v>138</v>
      </c>
      <c r="B162" s="72"/>
      <c r="C162" s="68" t="s">
        <v>156</v>
      </c>
      <c r="D162" s="242">
        <f>'Data (Layer 1)'!D162/'Data (Layer 1)'!$AF$181*100</f>
        <v>0</v>
      </c>
      <c r="E162" s="243">
        <f>'Data (Layer 1)'!E162/'Data (Layer 1)'!$AF$181*100</f>
        <v>0</v>
      </c>
      <c r="F162" s="243">
        <f>'Data (Layer 1)'!F162/'Data (Layer 1)'!$AF$181*100</f>
        <v>23.103621800498875</v>
      </c>
      <c r="G162" s="244">
        <f>'Data (Layer 1)'!G162/'Data (Layer 1)'!$AF$181*100</f>
        <v>0</v>
      </c>
      <c r="H162" s="245">
        <f>'Data (Layer 1)'!H162/'Data (Layer 1)'!$AF$181*100</f>
        <v>0</v>
      </c>
      <c r="I162" s="246">
        <f>'Data (Layer 1)'!I162/'Data (Layer 1)'!$AF$181*100</f>
        <v>0</v>
      </c>
      <c r="J162" s="246">
        <f>'Data (Layer 1)'!J162/'Data (Layer 1)'!$AF$181*100</f>
        <v>0</v>
      </c>
      <c r="K162" s="246">
        <f>'Data (Layer 1)'!K162/'Data (Layer 1)'!$AF$181*100</f>
        <v>0</v>
      </c>
      <c r="L162" s="423">
        <f>'Data (Layer 1)'!L162/'Data (Layer 1)'!$AF$181*100</f>
        <v>0</v>
      </c>
      <c r="M162" s="247">
        <f>'Data (Layer 1)'!M162/'Data (Layer 1)'!$AF$181*100</f>
        <v>0</v>
      </c>
      <c r="N162" s="248">
        <f>'Data (Layer 1)'!N162/'Data (Layer 1)'!$AF$181*100</f>
        <v>0</v>
      </c>
      <c r="O162" s="243">
        <f>'Data (Layer 1)'!O162/'Data (Layer 1)'!$AF$181*100</f>
        <v>0</v>
      </c>
      <c r="P162" s="249">
        <f>'Data (Layer 1)'!P162/'Data (Layer 1)'!$AF$181*100</f>
        <v>23.103621800498875</v>
      </c>
      <c r="Q162" s="250">
        <f>'Data (Layer 1)'!Q162/'Data (Layer 1)'!$AF$181*100</f>
        <v>0</v>
      </c>
      <c r="R162" s="251">
        <f>'Data (Layer 1)'!R162/'Data (Layer 1)'!$AF$181*100</f>
        <v>0</v>
      </c>
      <c r="S162" s="438">
        <f>'Data (Layer 1)'!S162/'Data (Layer 1)'!$AF$181*100</f>
        <v>0</v>
      </c>
      <c r="T162" s="252">
        <f>'Data (Layer 1)'!T162/'Data (Layer 1)'!$AF$181*100</f>
        <v>0</v>
      </c>
      <c r="U162" s="243">
        <f>'Data (Layer 1)'!U162/'Data (Layer 1)'!$AF$181*100</f>
        <v>0</v>
      </c>
      <c r="V162" s="251">
        <f>'Data (Layer 1)'!V162/'Data (Layer 1)'!$AF$181*100</f>
        <v>0</v>
      </c>
      <c r="W162" s="246">
        <f>'Data (Layer 1)'!W162/'Data (Layer 1)'!$AF$181*100</f>
        <v>0</v>
      </c>
      <c r="X162" s="246">
        <f>'Data (Layer 1)'!X162/'Data (Layer 1)'!$AF$181*100</f>
        <v>0</v>
      </c>
      <c r="Y162" s="246">
        <f>'Data (Layer 1)'!Y162/'Data (Layer 1)'!$AF$181*100</f>
        <v>0</v>
      </c>
      <c r="Z162" s="246">
        <f>'Data (Layer 1)'!Z162/'Data (Layer 1)'!$AF$181*100</f>
        <v>0</v>
      </c>
      <c r="AA162" s="246">
        <f>'Data (Layer 1)'!AA162/'Data (Layer 1)'!$AF$181*100</f>
        <v>0.15707872785247232</v>
      </c>
      <c r="AB162" s="252">
        <f>'Data (Layer 1)'!AB162/'Data (Layer 1)'!$AF$181*100</f>
        <v>0.56683008103271004</v>
      </c>
      <c r="AC162" s="243">
        <f>'Data (Layer 1)'!AC162/'Data (Layer 1)'!$AF$181*100</f>
        <v>0.7239088088851825</v>
      </c>
      <c r="AD162" s="243">
        <f>'Data (Layer 1)'!AD162/'Data (Layer 1)'!$AF$181*100</f>
        <v>0</v>
      </c>
      <c r="AE162" s="253">
        <f>'Data (Layer 1)'!AE162/'Data (Layer 1)'!$AF$181*100</f>
        <v>0.7239088088851825</v>
      </c>
      <c r="AF162" s="254">
        <f>'Data (Layer 1)'!AF162/'Data (Layer 1)'!$AF$181*100</f>
        <v>23.827530609384059</v>
      </c>
      <c r="AH162" s="22"/>
      <c r="AI162" s="22"/>
      <c r="AJ162" s="22"/>
      <c r="AK162" s="22"/>
      <c r="AL162" s="22"/>
      <c r="AM162" s="22"/>
    </row>
    <row r="163" spans="1:39" s="12" customFormat="1" ht="11.25" x14ac:dyDescent="0.2">
      <c r="A163" s="67" t="s">
        <v>139</v>
      </c>
      <c r="B163" s="72"/>
      <c r="C163" s="68" t="s">
        <v>156</v>
      </c>
      <c r="D163" s="242">
        <f>'Data (Layer 1)'!D163/'Data (Layer 1)'!$AF$181*100</f>
        <v>0</v>
      </c>
      <c r="E163" s="243">
        <f>'Data (Layer 1)'!E163/'Data (Layer 1)'!$AF$181*100</f>
        <v>0</v>
      </c>
      <c r="F163" s="243">
        <f>'Data (Layer 1)'!F163/'Data (Layer 1)'!$AF$181*100</f>
        <v>4.9157226113678378</v>
      </c>
      <c r="G163" s="244">
        <f>'Data (Layer 1)'!G163/'Data (Layer 1)'!$AF$181*100</f>
        <v>0</v>
      </c>
      <c r="H163" s="245">
        <f>'Data (Layer 1)'!H163/'Data (Layer 1)'!$AF$181*100</f>
        <v>0</v>
      </c>
      <c r="I163" s="246">
        <f>'Data (Layer 1)'!I163/'Data (Layer 1)'!$AF$181*100</f>
        <v>0</v>
      </c>
      <c r="J163" s="246">
        <f>'Data (Layer 1)'!J163/'Data (Layer 1)'!$AF$181*100</f>
        <v>0</v>
      </c>
      <c r="K163" s="246">
        <f>'Data (Layer 1)'!K163/'Data (Layer 1)'!$AF$181*100</f>
        <v>0</v>
      </c>
      <c r="L163" s="423">
        <f>'Data (Layer 1)'!L163/'Data (Layer 1)'!$AF$181*100</f>
        <v>0</v>
      </c>
      <c r="M163" s="247">
        <f>'Data (Layer 1)'!M163/'Data (Layer 1)'!$AF$181*100</f>
        <v>0</v>
      </c>
      <c r="N163" s="248">
        <f>'Data (Layer 1)'!N163/'Data (Layer 1)'!$AF$181*100</f>
        <v>0</v>
      </c>
      <c r="O163" s="243">
        <f>'Data (Layer 1)'!O163/'Data (Layer 1)'!$AF$181*100</f>
        <v>0</v>
      </c>
      <c r="P163" s="249">
        <f>'Data (Layer 1)'!P163/'Data (Layer 1)'!$AF$181*100</f>
        <v>4.9157226113678378</v>
      </c>
      <c r="Q163" s="250">
        <f>'Data (Layer 1)'!Q163/'Data (Layer 1)'!$AF$181*100</f>
        <v>0</v>
      </c>
      <c r="R163" s="251">
        <f>'Data (Layer 1)'!R163/'Data (Layer 1)'!$AF$181*100</f>
        <v>0</v>
      </c>
      <c r="S163" s="438">
        <f>'Data (Layer 1)'!S163/'Data (Layer 1)'!$AF$181*100</f>
        <v>0</v>
      </c>
      <c r="T163" s="252">
        <f>'Data (Layer 1)'!T163/'Data (Layer 1)'!$AF$181*100</f>
        <v>0</v>
      </c>
      <c r="U163" s="243">
        <f>'Data (Layer 1)'!U163/'Data (Layer 1)'!$AF$181*100</f>
        <v>0</v>
      </c>
      <c r="V163" s="251">
        <f>'Data (Layer 1)'!V163/'Data (Layer 1)'!$AF$181*100</f>
        <v>0</v>
      </c>
      <c r="W163" s="246">
        <f>'Data (Layer 1)'!W163/'Data (Layer 1)'!$AF$181*100</f>
        <v>0</v>
      </c>
      <c r="X163" s="246">
        <f>'Data (Layer 1)'!X163/'Data (Layer 1)'!$AF$181*100</f>
        <v>0</v>
      </c>
      <c r="Y163" s="246">
        <f>'Data (Layer 1)'!Y163/'Data (Layer 1)'!$AF$181*100</f>
        <v>0</v>
      </c>
      <c r="Z163" s="246">
        <f>'Data (Layer 1)'!Z163/'Data (Layer 1)'!$AF$181*100</f>
        <v>0</v>
      </c>
      <c r="AA163" s="246">
        <f>'Data (Layer 1)'!AA163/'Data (Layer 1)'!$AF$181*100</f>
        <v>0</v>
      </c>
      <c r="AB163" s="252">
        <f>'Data (Layer 1)'!AB163/'Data (Layer 1)'!$AF$181*100</f>
        <v>3.0183760296079395E-3</v>
      </c>
      <c r="AC163" s="243">
        <f>'Data (Layer 1)'!AC163/'Data (Layer 1)'!$AF$181*100</f>
        <v>3.0183760296079395E-3</v>
      </c>
      <c r="AD163" s="243">
        <f>'Data (Layer 1)'!AD163/'Data (Layer 1)'!$AF$181*100</f>
        <v>0</v>
      </c>
      <c r="AE163" s="253">
        <f>'Data (Layer 1)'!AE163/'Data (Layer 1)'!$AF$181*100</f>
        <v>3.0183760296079395E-3</v>
      </c>
      <c r="AF163" s="254">
        <f>'Data (Layer 1)'!AF163/'Data (Layer 1)'!$AF$181*100</f>
        <v>4.9187409873974453</v>
      </c>
      <c r="AH163" s="22"/>
      <c r="AI163" s="22"/>
      <c r="AJ163" s="22"/>
      <c r="AK163" s="22"/>
      <c r="AL163" s="22"/>
      <c r="AM163" s="22"/>
    </row>
    <row r="164" spans="1:39" s="12" customFormat="1" ht="11.25" x14ac:dyDescent="0.2">
      <c r="A164" s="67" t="s">
        <v>140</v>
      </c>
      <c r="B164" s="72"/>
      <c r="C164" s="68" t="s">
        <v>156</v>
      </c>
      <c r="D164" s="242">
        <f>'Data (Layer 1)'!D164/'Data (Layer 1)'!$AF$181*100</f>
        <v>0</v>
      </c>
      <c r="E164" s="243">
        <f>'Data (Layer 1)'!E164/'Data (Layer 1)'!$AF$181*100</f>
        <v>11.674968691440002</v>
      </c>
      <c r="F164" s="243">
        <f>'Data (Layer 1)'!F164/'Data (Layer 1)'!$AF$181*100</f>
        <v>0</v>
      </c>
      <c r="G164" s="244">
        <f>'Data (Layer 1)'!G164/'Data (Layer 1)'!$AF$181*100</f>
        <v>0</v>
      </c>
      <c r="H164" s="245">
        <f>'Data (Layer 1)'!H164/'Data (Layer 1)'!$AF$181*100</f>
        <v>0</v>
      </c>
      <c r="I164" s="246">
        <f>'Data (Layer 1)'!I164/'Data (Layer 1)'!$AF$181*100</f>
        <v>0</v>
      </c>
      <c r="J164" s="246">
        <f>'Data (Layer 1)'!J164/'Data (Layer 1)'!$AF$181*100</f>
        <v>0</v>
      </c>
      <c r="K164" s="246">
        <f>'Data (Layer 1)'!K164/'Data (Layer 1)'!$AF$181*100</f>
        <v>0</v>
      </c>
      <c r="L164" s="423">
        <f>'Data (Layer 1)'!L164/'Data (Layer 1)'!$AF$181*100</f>
        <v>0</v>
      </c>
      <c r="M164" s="247">
        <f>'Data (Layer 1)'!M164/'Data (Layer 1)'!$AF$181*100</f>
        <v>0</v>
      </c>
      <c r="N164" s="248">
        <f>'Data (Layer 1)'!N164/'Data (Layer 1)'!$AF$181*100</f>
        <v>0</v>
      </c>
      <c r="O164" s="243">
        <f>'Data (Layer 1)'!O164/'Data (Layer 1)'!$AF$181*100</f>
        <v>0</v>
      </c>
      <c r="P164" s="249">
        <f>'Data (Layer 1)'!P164/'Data (Layer 1)'!$AF$181*100</f>
        <v>11.674968691440002</v>
      </c>
      <c r="Q164" s="250">
        <f>'Data (Layer 1)'!Q164/'Data (Layer 1)'!$AF$181*100</f>
        <v>0</v>
      </c>
      <c r="R164" s="251">
        <f>'Data (Layer 1)'!R164/'Data (Layer 1)'!$AF$181*100</f>
        <v>0</v>
      </c>
      <c r="S164" s="438">
        <f>'Data (Layer 1)'!S164/'Data (Layer 1)'!$AF$181*100</f>
        <v>0</v>
      </c>
      <c r="T164" s="252">
        <f>'Data (Layer 1)'!T164/'Data (Layer 1)'!$AF$181*100</f>
        <v>0</v>
      </c>
      <c r="U164" s="243">
        <f>'Data (Layer 1)'!U164/'Data (Layer 1)'!$AF$181*100</f>
        <v>0</v>
      </c>
      <c r="V164" s="251">
        <f>'Data (Layer 1)'!V164/'Data (Layer 1)'!$AF$181*100</f>
        <v>0</v>
      </c>
      <c r="W164" s="246">
        <f>'Data (Layer 1)'!W164/'Data (Layer 1)'!$AF$181*100</f>
        <v>0</v>
      </c>
      <c r="X164" s="246">
        <f>'Data (Layer 1)'!X164/'Data (Layer 1)'!$AF$181*100</f>
        <v>0</v>
      </c>
      <c r="Y164" s="246">
        <f>'Data (Layer 1)'!Y164/'Data (Layer 1)'!$AF$181*100</f>
        <v>0</v>
      </c>
      <c r="Z164" s="246">
        <f>'Data (Layer 1)'!Z164/'Data (Layer 1)'!$AF$181*100</f>
        <v>0</v>
      </c>
      <c r="AA164" s="246">
        <f>'Data (Layer 1)'!AA164/'Data (Layer 1)'!$AF$181*100</f>
        <v>0</v>
      </c>
      <c r="AB164" s="252">
        <f>'Data (Layer 1)'!AB164/'Data (Layer 1)'!$AF$181*100</f>
        <v>0</v>
      </c>
      <c r="AC164" s="243">
        <f>'Data (Layer 1)'!AC164/'Data (Layer 1)'!$AF$181*100</f>
        <v>0</v>
      </c>
      <c r="AD164" s="243">
        <f>'Data (Layer 1)'!AD164/'Data (Layer 1)'!$AF$181*100</f>
        <v>0</v>
      </c>
      <c r="AE164" s="253">
        <f>'Data (Layer 1)'!AE164/'Data (Layer 1)'!$AF$181*100</f>
        <v>0</v>
      </c>
      <c r="AF164" s="254">
        <f>'Data (Layer 1)'!AF164/'Data (Layer 1)'!$AF$181*100</f>
        <v>11.674968691440002</v>
      </c>
      <c r="AH164" s="22"/>
      <c r="AI164" s="22"/>
      <c r="AJ164" s="22"/>
      <c r="AK164" s="22"/>
      <c r="AL164" s="22"/>
      <c r="AM164" s="22"/>
    </row>
    <row r="165" spans="1:39" s="12" customFormat="1" ht="11.25" x14ac:dyDescent="0.2">
      <c r="A165" s="67" t="s">
        <v>141</v>
      </c>
      <c r="B165" s="72"/>
      <c r="C165" s="68" t="s">
        <v>156</v>
      </c>
      <c r="D165" s="242">
        <f>'Data (Layer 1)'!D165/'Data (Layer 1)'!$AF$181*100</f>
        <v>0</v>
      </c>
      <c r="E165" s="243">
        <f>'Data (Layer 1)'!E165/'Data (Layer 1)'!$AF$181*100</f>
        <v>0</v>
      </c>
      <c r="F165" s="243">
        <f>'Data (Layer 1)'!F165/'Data (Layer 1)'!$AF$181*100</f>
        <v>2.3906898465002904</v>
      </c>
      <c r="G165" s="244">
        <f>'Data (Layer 1)'!G165/'Data (Layer 1)'!$AF$181*100</f>
        <v>0</v>
      </c>
      <c r="H165" s="245">
        <f>'Data (Layer 1)'!H165/'Data (Layer 1)'!$AF$181*100</f>
        <v>0</v>
      </c>
      <c r="I165" s="246">
        <f>'Data (Layer 1)'!I165/'Data (Layer 1)'!$AF$181*100</f>
        <v>0</v>
      </c>
      <c r="J165" s="246">
        <f>'Data (Layer 1)'!J165/'Data (Layer 1)'!$AF$181*100</f>
        <v>0</v>
      </c>
      <c r="K165" s="246">
        <f>'Data (Layer 1)'!K165/'Data (Layer 1)'!$AF$181*100</f>
        <v>0</v>
      </c>
      <c r="L165" s="423">
        <f>'Data (Layer 1)'!L165/'Data (Layer 1)'!$AF$181*100</f>
        <v>0</v>
      </c>
      <c r="M165" s="247">
        <f>'Data (Layer 1)'!M165/'Data (Layer 1)'!$AF$181*100</f>
        <v>0</v>
      </c>
      <c r="N165" s="248">
        <f>'Data (Layer 1)'!N165/'Data (Layer 1)'!$AF$181*100</f>
        <v>0</v>
      </c>
      <c r="O165" s="243">
        <f>'Data (Layer 1)'!O165/'Data (Layer 1)'!$AF$181*100</f>
        <v>0</v>
      </c>
      <c r="P165" s="249">
        <f>'Data (Layer 1)'!P165/'Data (Layer 1)'!$AF$181*100</f>
        <v>2.3906898465002904</v>
      </c>
      <c r="Q165" s="250">
        <f>'Data (Layer 1)'!Q165/'Data (Layer 1)'!$AF$181*100</f>
        <v>0</v>
      </c>
      <c r="R165" s="251">
        <f>'Data (Layer 1)'!R165/'Data (Layer 1)'!$AF$181*100</f>
        <v>0</v>
      </c>
      <c r="S165" s="438">
        <f>'Data (Layer 1)'!S165/'Data (Layer 1)'!$AF$181*100</f>
        <v>0</v>
      </c>
      <c r="T165" s="252">
        <f>'Data (Layer 1)'!T165/'Data (Layer 1)'!$AF$181*100</f>
        <v>0</v>
      </c>
      <c r="U165" s="243">
        <f>'Data (Layer 1)'!U165/'Data (Layer 1)'!$AF$181*100</f>
        <v>0</v>
      </c>
      <c r="V165" s="251">
        <f>'Data (Layer 1)'!V165/'Data (Layer 1)'!$AF$181*100</f>
        <v>0</v>
      </c>
      <c r="W165" s="246">
        <f>'Data (Layer 1)'!W165/'Data (Layer 1)'!$AF$181*100</f>
        <v>0</v>
      </c>
      <c r="X165" s="246">
        <f>'Data (Layer 1)'!X165/'Data (Layer 1)'!$AF$181*100</f>
        <v>0</v>
      </c>
      <c r="Y165" s="246">
        <f>'Data (Layer 1)'!Y165/'Data (Layer 1)'!$AF$181*100</f>
        <v>0</v>
      </c>
      <c r="Z165" s="246">
        <f>'Data (Layer 1)'!Z165/'Data (Layer 1)'!$AF$181*100</f>
        <v>0</v>
      </c>
      <c r="AA165" s="246">
        <f>'Data (Layer 1)'!AA165/'Data (Layer 1)'!$AF$181*100</f>
        <v>3.7269211752272817E-2</v>
      </c>
      <c r="AB165" s="252">
        <f>'Data (Layer 1)'!AB165/'Data (Layer 1)'!$AF$181*100</f>
        <v>2.8220301818566102E-3</v>
      </c>
      <c r="AC165" s="243">
        <f>'Data (Layer 1)'!AC165/'Data (Layer 1)'!$AF$181*100</f>
        <v>4.0091241934129426E-2</v>
      </c>
      <c r="AD165" s="243">
        <f>'Data (Layer 1)'!AD165/'Data (Layer 1)'!$AF$181*100</f>
        <v>0</v>
      </c>
      <c r="AE165" s="253">
        <f>'Data (Layer 1)'!AE165/'Data (Layer 1)'!$AF$181*100</f>
        <v>4.0091241934129426E-2</v>
      </c>
      <c r="AF165" s="254">
        <f>'Data (Layer 1)'!AF165/'Data (Layer 1)'!$AF$181*100</f>
        <v>2.4307810884344194</v>
      </c>
      <c r="AH165" s="22"/>
      <c r="AI165" s="22"/>
      <c r="AJ165" s="22"/>
      <c r="AK165" s="22"/>
      <c r="AL165" s="22"/>
      <c r="AM165" s="22"/>
    </row>
    <row r="166" spans="1:39" s="12" customFormat="1" ht="11.25" x14ac:dyDescent="0.2">
      <c r="A166" s="67" t="s">
        <v>142</v>
      </c>
      <c r="B166" s="72"/>
      <c r="C166" s="68" t="s">
        <v>156</v>
      </c>
      <c r="D166" s="242">
        <f>'Data (Layer 1)'!D166/'Data (Layer 1)'!$AF$181*100</f>
        <v>0</v>
      </c>
      <c r="E166" s="243">
        <f>'Data (Layer 1)'!E166/'Data (Layer 1)'!$AF$181*100</f>
        <v>0</v>
      </c>
      <c r="F166" s="243">
        <f>'Data (Layer 1)'!F166/'Data (Layer 1)'!$AF$181*100</f>
        <v>0.62329151383666948</v>
      </c>
      <c r="G166" s="244">
        <f>'Data (Layer 1)'!G166/'Data (Layer 1)'!$AF$181*100</f>
        <v>0</v>
      </c>
      <c r="H166" s="245">
        <f>'Data (Layer 1)'!H166/'Data (Layer 1)'!$AF$181*100</f>
        <v>0</v>
      </c>
      <c r="I166" s="246">
        <f>'Data (Layer 1)'!I166/'Data (Layer 1)'!$AF$181*100</f>
        <v>0</v>
      </c>
      <c r="J166" s="246">
        <f>'Data (Layer 1)'!J166/'Data (Layer 1)'!$AF$181*100</f>
        <v>0</v>
      </c>
      <c r="K166" s="246">
        <f>'Data (Layer 1)'!K166/'Data (Layer 1)'!$AF$181*100</f>
        <v>0</v>
      </c>
      <c r="L166" s="423">
        <f>'Data (Layer 1)'!L166/'Data (Layer 1)'!$AF$181*100</f>
        <v>0</v>
      </c>
      <c r="M166" s="247">
        <f>'Data (Layer 1)'!M166/'Data (Layer 1)'!$AF$181*100</f>
        <v>0</v>
      </c>
      <c r="N166" s="248">
        <f>'Data (Layer 1)'!N166/'Data (Layer 1)'!$AF$181*100</f>
        <v>0</v>
      </c>
      <c r="O166" s="243">
        <f>'Data (Layer 1)'!O166/'Data (Layer 1)'!$AF$181*100</f>
        <v>0</v>
      </c>
      <c r="P166" s="249">
        <f>'Data (Layer 1)'!P166/'Data (Layer 1)'!$AF$181*100</f>
        <v>0.62329151383666948</v>
      </c>
      <c r="Q166" s="250">
        <f>'Data (Layer 1)'!Q166/'Data (Layer 1)'!$AF$181*100</f>
        <v>0</v>
      </c>
      <c r="R166" s="251">
        <f>'Data (Layer 1)'!R166/'Data (Layer 1)'!$AF$181*100</f>
        <v>0</v>
      </c>
      <c r="S166" s="438">
        <f>'Data (Layer 1)'!S166/'Data (Layer 1)'!$AF$181*100</f>
        <v>0</v>
      </c>
      <c r="T166" s="252">
        <f>'Data (Layer 1)'!T166/'Data (Layer 1)'!$AF$181*100</f>
        <v>0</v>
      </c>
      <c r="U166" s="243">
        <f>'Data (Layer 1)'!U166/'Data (Layer 1)'!$AF$181*100</f>
        <v>0</v>
      </c>
      <c r="V166" s="251">
        <f>'Data (Layer 1)'!V166/'Data (Layer 1)'!$AF$181*100</f>
        <v>0</v>
      </c>
      <c r="W166" s="246">
        <f>'Data (Layer 1)'!W166/'Data (Layer 1)'!$AF$181*100</f>
        <v>0</v>
      </c>
      <c r="X166" s="246">
        <f>'Data (Layer 1)'!X166/'Data (Layer 1)'!$AF$181*100</f>
        <v>0</v>
      </c>
      <c r="Y166" s="246">
        <f>'Data (Layer 1)'!Y166/'Data (Layer 1)'!$AF$181*100</f>
        <v>0</v>
      </c>
      <c r="Z166" s="246">
        <f>'Data (Layer 1)'!Z166/'Data (Layer 1)'!$AF$181*100</f>
        <v>0</v>
      </c>
      <c r="AA166" s="246">
        <f>'Data (Layer 1)'!AA166/'Data (Layer 1)'!$AF$181*100</f>
        <v>0</v>
      </c>
      <c r="AB166" s="252">
        <f>'Data (Layer 1)'!AB166/'Data (Layer 1)'!$AF$181*100</f>
        <v>0</v>
      </c>
      <c r="AC166" s="243">
        <f>'Data (Layer 1)'!AC166/'Data (Layer 1)'!$AF$181*100</f>
        <v>0</v>
      </c>
      <c r="AD166" s="243">
        <f>'Data (Layer 1)'!AD166/'Data (Layer 1)'!$AF$181*100</f>
        <v>0</v>
      </c>
      <c r="AE166" s="253">
        <f>'Data (Layer 1)'!AE166/'Data (Layer 1)'!$AF$181*100</f>
        <v>0</v>
      </c>
      <c r="AF166" s="254">
        <f>'Data (Layer 1)'!AF166/'Data (Layer 1)'!$AF$181*100</f>
        <v>0.62329151383666948</v>
      </c>
      <c r="AH166" s="22"/>
      <c r="AI166" s="22"/>
      <c r="AJ166" s="22"/>
      <c r="AK166" s="22"/>
      <c r="AL166" s="22"/>
      <c r="AM166" s="22"/>
    </row>
    <row r="167" spans="1:39" x14ac:dyDescent="0.2">
      <c r="A167" s="73"/>
      <c r="B167" s="44"/>
      <c r="C167" s="45"/>
      <c r="D167" s="337"/>
      <c r="E167" s="128"/>
      <c r="F167" s="128"/>
      <c r="G167" s="338"/>
      <c r="H167" s="339"/>
      <c r="I167" s="133"/>
      <c r="J167" s="133"/>
      <c r="K167" s="133"/>
      <c r="L167" s="411"/>
      <c r="M167" s="340"/>
      <c r="N167" s="175"/>
      <c r="O167" s="128"/>
      <c r="P167" s="129"/>
      <c r="Q167" s="130"/>
      <c r="R167" s="131"/>
      <c r="S167" s="443"/>
      <c r="T167" s="132"/>
      <c r="U167" s="128"/>
      <c r="V167" s="131"/>
      <c r="W167" s="133"/>
      <c r="X167" s="133"/>
      <c r="Y167" s="133"/>
      <c r="Z167" s="133"/>
      <c r="AA167" s="133"/>
      <c r="AB167" s="132"/>
      <c r="AC167" s="128"/>
      <c r="AD167" s="128"/>
      <c r="AE167" s="134"/>
      <c r="AF167" s="135"/>
      <c r="AH167" s="17"/>
      <c r="AI167" s="17"/>
      <c r="AJ167" s="17"/>
      <c r="AK167" s="17"/>
      <c r="AL167" s="17"/>
      <c r="AM167" s="17"/>
    </row>
    <row r="168" spans="1:39" x14ac:dyDescent="0.2">
      <c r="A168" s="24" t="s">
        <v>136</v>
      </c>
      <c r="B168" s="3"/>
      <c r="C168" s="4" t="s">
        <v>156</v>
      </c>
      <c r="D168" s="261">
        <f>'Data (Layer 1)'!D168/'Data (Layer 1)'!$AF$181*100</f>
        <v>0</v>
      </c>
      <c r="E168" s="165">
        <f>'Data (Layer 1)'!E168/'Data (Layer 1)'!$AF$181*100</f>
        <v>0</v>
      </c>
      <c r="F168" s="165">
        <f>'Data (Layer 1)'!F168/'Data (Layer 1)'!$AF$181*100</f>
        <v>27.367999096297808</v>
      </c>
      <c r="G168" s="166">
        <f>'Data (Layer 1)'!G168/'Data (Layer 1)'!$AF$181*100</f>
        <v>0</v>
      </c>
      <c r="H168" s="167">
        <f>'Data (Layer 1)'!H168/'Data (Layer 1)'!$AF$181*100</f>
        <v>0</v>
      </c>
      <c r="I168" s="168">
        <f>'Data (Layer 1)'!I168/'Data (Layer 1)'!$AF$181*100</f>
        <v>12.133080816637493</v>
      </c>
      <c r="J168" s="168">
        <f>'Data (Layer 1)'!J168/'Data (Layer 1)'!$AF$181*100</f>
        <v>0</v>
      </c>
      <c r="K168" s="168">
        <f>'Data (Layer 1)'!K168/'Data (Layer 1)'!$AF$181*100</f>
        <v>0</v>
      </c>
      <c r="L168" s="418">
        <f>'Data (Layer 1)'!L168/'Data (Layer 1)'!$AF$181*100</f>
        <v>0</v>
      </c>
      <c r="M168" s="169">
        <f>'Data (Layer 1)'!M168/'Data (Layer 1)'!$AF$181*100</f>
        <v>0</v>
      </c>
      <c r="N168" s="165">
        <f>'Data (Layer 1)'!N168/'Data (Layer 1)'!$AF$181*100</f>
        <v>12.133080816637493</v>
      </c>
      <c r="O168" s="165">
        <f>'Data (Layer 1)'!O168/'Data (Layer 1)'!$AF$181*100</f>
        <v>0</v>
      </c>
      <c r="P168" s="241">
        <f>'Data (Layer 1)'!P168/'Data (Layer 1)'!$AF$181*100</f>
        <v>39.501079912935296</v>
      </c>
      <c r="Q168" s="170">
        <f>'Data (Layer 1)'!Q168/'Data (Layer 1)'!$AF$181*100</f>
        <v>0</v>
      </c>
      <c r="R168" s="171">
        <f>'Data (Layer 1)'!R168/'Data (Layer 1)'!$AF$181*100</f>
        <v>-3.3172406574319746</v>
      </c>
      <c r="S168" s="431">
        <f>'Data (Layer 1)'!S168/'Data (Layer 1)'!$AF$181*100</f>
        <v>0</v>
      </c>
      <c r="T168" s="172">
        <f>'Data (Layer 1)'!T168/'Data (Layer 1)'!$AF$181*100</f>
        <v>0.47260022835061544</v>
      </c>
      <c r="U168" s="165">
        <f>'Data (Layer 1)'!U168/'Data (Layer 1)'!$AF$181*100</f>
        <v>-2.8446404290813594</v>
      </c>
      <c r="V168" s="171">
        <f>'Data (Layer 1)'!V168/'Data (Layer 1)'!$AF$181*100</f>
        <v>0.30567841241812282</v>
      </c>
      <c r="W168" s="168">
        <f>'Data (Layer 1)'!W168/'Data (Layer 1)'!$AF$181*100</f>
        <v>0.42531991053321899</v>
      </c>
      <c r="X168" s="168">
        <f>'Data (Layer 1)'!X168/'Data (Layer 1)'!$AF$181*100</f>
        <v>9.8467765339263033E-2</v>
      </c>
      <c r="Y168" s="168">
        <f>'Data (Layer 1)'!Y168/'Data (Layer 1)'!$AF$181*100</f>
        <v>0</v>
      </c>
      <c r="Z168" s="168">
        <f>'Data (Layer 1)'!Z168/'Data (Layer 1)'!$AF$181*100</f>
        <v>6.4441744443712312E-2</v>
      </c>
      <c r="AA168" s="168">
        <f>'Data (Layer 1)'!AA168/'Data (Layer 1)'!$AF$181*100</f>
        <v>4.1302359086605174</v>
      </c>
      <c r="AB168" s="172">
        <f>'Data (Layer 1)'!AB168/'Data (Layer 1)'!$AF$181*100</f>
        <v>4.6722447291894939E-2</v>
      </c>
      <c r="AC168" s="165">
        <f>'Data (Layer 1)'!AC168/'Data (Layer 1)'!$AF$181*100</f>
        <v>5.070866188686729</v>
      </c>
      <c r="AD168" s="165">
        <f>'Data (Layer 1)'!AD168/'Data (Layer 1)'!$AF$181*100</f>
        <v>0.41621906919889684</v>
      </c>
      <c r="AE168" s="173">
        <f>'Data (Layer 1)'!AE168/'Data (Layer 1)'!$AF$181*100</f>
        <v>2.6424448288042677</v>
      </c>
      <c r="AF168" s="122">
        <f>'Data (Layer 1)'!AF168/'Data (Layer 1)'!$AF$181*100</f>
        <v>42.143524741739562</v>
      </c>
      <c r="AH168" s="18"/>
      <c r="AI168" s="17"/>
      <c r="AJ168" s="17"/>
      <c r="AK168" s="17"/>
      <c r="AL168" s="17"/>
      <c r="AM168" s="17"/>
    </row>
    <row r="169" spans="1:39" s="12" customFormat="1" ht="11.25" x14ac:dyDescent="0.2">
      <c r="A169" s="67" t="s">
        <v>138</v>
      </c>
      <c r="B169" s="72"/>
      <c r="C169" s="68" t="s">
        <v>156</v>
      </c>
      <c r="D169" s="242">
        <f>'Data (Layer 1)'!D169/'Data (Layer 1)'!$AF$181*100</f>
        <v>0</v>
      </c>
      <c r="E169" s="243">
        <f>'Data (Layer 1)'!E169/'Data (Layer 1)'!$AF$181*100</f>
        <v>0</v>
      </c>
      <c r="F169" s="243">
        <f>'Data (Layer 1)'!F169/'Data (Layer 1)'!$AF$181*100</f>
        <v>11.545453273960081</v>
      </c>
      <c r="G169" s="244">
        <f>'Data (Layer 1)'!G169/'Data (Layer 1)'!$AF$181*100</f>
        <v>0</v>
      </c>
      <c r="H169" s="245">
        <f>'Data (Layer 1)'!H169/'Data (Layer 1)'!$AF$181*100</f>
        <v>0</v>
      </c>
      <c r="I169" s="246">
        <f>'Data (Layer 1)'!I169/'Data (Layer 1)'!$AF$181*100</f>
        <v>5.3616001610648452</v>
      </c>
      <c r="J169" s="246">
        <f>'Data (Layer 1)'!J169/'Data (Layer 1)'!$AF$181*100</f>
        <v>0</v>
      </c>
      <c r="K169" s="246">
        <f>'Data (Layer 1)'!K169/'Data (Layer 1)'!$AF$181*100</f>
        <v>0</v>
      </c>
      <c r="L169" s="423">
        <f>'Data (Layer 1)'!L169/'Data (Layer 1)'!$AF$181*100</f>
        <v>0</v>
      </c>
      <c r="M169" s="247">
        <f>'Data (Layer 1)'!M169/'Data (Layer 1)'!$AF$181*100</f>
        <v>0</v>
      </c>
      <c r="N169" s="248">
        <f>'Data (Layer 1)'!N169/'Data (Layer 1)'!$AF$181*100</f>
        <v>5.3616001610648452</v>
      </c>
      <c r="O169" s="243">
        <f>'Data (Layer 1)'!O169/'Data (Layer 1)'!$AF$181*100</f>
        <v>0</v>
      </c>
      <c r="P169" s="249">
        <f>'Data (Layer 1)'!P169/'Data (Layer 1)'!$AF$181*100</f>
        <v>16.907053435024928</v>
      </c>
      <c r="Q169" s="250">
        <f>'Data (Layer 1)'!Q169/'Data (Layer 1)'!$AF$181*100</f>
        <v>0</v>
      </c>
      <c r="R169" s="251">
        <f>'Data (Layer 1)'!R169/'Data (Layer 1)'!$AF$181*100</f>
        <v>-3.3172406574319746</v>
      </c>
      <c r="S169" s="438">
        <f>'Data (Layer 1)'!S169/'Data (Layer 1)'!$AF$181*100</f>
        <v>0</v>
      </c>
      <c r="T169" s="252">
        <f>'Data (Layer 1)'!T169/'Data (Layer 1)'!$AF$181*100</f>
        <v>0.43994761561762208</v>
      </c>
      <c r="U169" s="243">
        <f>'Data (Layer 1)'!U169/'Data (Layer 1)'!$AF$181*100</f>
        <v>-2.8772930418143523</v>
      </c>
      <c r="V169" s="251">
        <f>'Data (Layer 1)'!V169/'Data (Layer 1)'!$AF$181*100</f>
        <v>0</v>
      </c>
      <c r="W169" s="246">
        <f>'Data (Layer 1)'!W169/'Data (Layer 1)'!$AF$181*100</f>
        <v>0</v>
      </c>
      <c r="X169" s="246">
        <f>'Data (Layer 1)'!X169/'Data (Layer 1)'!$AF$181*100</f>
        <v>0</v>
      </c>
      <c r="Y169" s="246">
        <f>'Data (Layer 1)'!Y169/'Data (Layer 1)'!$AF$181*100</f>
        <v>0</v>
      </c>
      <c r="Z169" s="246">
        <f>'Data (Layer 1)'!Z169/'Data (Layer 1)'!$AF$181*100</f>
        <v>0</v>
      </c>
      <c r="AA169" s="246">
        <f>'Data (Layer 1)'!AA169/'Data (Layer 1)'!$AF$181*100</f>
        <v>3.1522325313867698</v>
      </c>
      <c r="AB169" s="252">
        <f>'Data (Layer 1)'!AB169/'Data (Layer 1)'!$AF$181*100</f>
        <v>0</v>
      </c>
      <c r="AC169" s="243">
        <f>'Data (Layer 1)'!AC169/'Data (Layer 1)'!$AF$181*100</f>
        <v>3.1522325313867698</v>
      </c>
      <c r="AD169" s="243">
        <f>'Data (Layer 1)'!AD169/'Data (Layer 1)'!$AF$181*100</f>
        <v>0.26035482076648087</v>
      </c>
      <c r="AE169" s="253">
        <f>'Data (Layer 1)'!AE169/'Data (Layer 1)'!$AF$181*100</f>
        <v>0.53529431033889885</v>
      </c>
      <c r="AF169" s="254">
        <f>'Data (Layer 1)'!AF169/'Data (Layer 1)'!$AF$181*100</f>
        <v>17.442347745363826</v>
      </c>
      <c r="AH169" s="22"/>
      <c r="AI169" s="22"/>
      <c r="AJ169" s="22"/>
      <c r="AK169" s="22"/>
      <c r="AL169" s="22"/>
      <c r="AM169" s="22"/>
    </row>
    <row r="170" spans="1:39" s="12" customFormat="1" ht="11.25" x14ac:dyDescent="0.2">
      <c r="A170" s="67" t="s">
        <v>139</v>
      </c>
      <c r="B170" s="72"/>
      <c r="C170" s="68" t="s">
        <v>156</v>
      </c>
      <c r="D170" s="242">
        <f>'Data (Layer 1)'!D170/'Data (Layer 1)'!$AF$181*100</f>
        <v>0</v>
      </c>
      <c r="E170" s="243">
        <f>'Data (Layer 1)'!E170/'Data (Layer 1)'!$AF$181*100</f>
        <v>0</v>
      </c>
      <c r="F170" s="243">
        <f>'Data (Layer 1)'!F170/'Data (Layer 1)'!$AF$181*100</f>
        <v>3.4116566171155105</v>
      </c>
      <c r="G170" s="244">
        <f>'Data (Layer 1)'!G170/'Data (Layer 1)'!$AF$181*100</f>
        <v>0</v>
      </c>
      <c r="H170" s="245">
        <f>'Data (Layer 1)'!H170/'Data (Layer 1)'!$AF$181*100</f>
        <v>0</v>
      </c>
      <c r="I170" s="246">
        <f>'Data (Layer 1)'!I170/'Data (Layer 1)'!$AF$181*100</f>
        <v>0.29092732907087099</v>
      </c>
      <c r="J170" s="246">
        <f>'Data (Layer 1)'!J170/'Data (Layer 1)'!$AF$181*100</f>
        <v>0</v>
      </c>
      <c r="K170" s="246">
        <f>'Data (Layer 1)'!K170/'Data (Layer 1)'!$AF$181*100</f>
        <v>0</v>
      </c>
      <c r="L170" s="423">
        <f>'Data (Layer 1)'!L170/'Data (Layer 1)'!$AF$181*100</f>
        <v>0</v>
      </c>
      <c r="M170" s="247">
        <f>'Data (Layer 1)'!M170/'Data (Layer 1)'!$AF$181*100</f>
        <v>0</v>
      </c>
      <c r="N170" s="248">
        <f>'Data (Layer 1)'!N170/'Data (Layer 1)'!$AF$181*100</f>
        <v>0.29092732907087099</v>
      </c>
      <c r="O170" s="243">
        <f>'Data (Layer 1)'!O170/'Data (Layer 1)'!$AF$181*100</f>
        <v>0</v>
      </c>
      <c r="P170" s="249">
        <f>'Data (Layer 1)'!P170/'Data (Layer 1)'!$AF$181*100</f>
        <v>3.7025839461863814</v>
      </c>
      <c r="Q170" s="250">
        <f>'Data (Layer 1)'!Q170/'Data (Layer 1)'!$AF$181*100</f>
        <v>0</v>
      </c>
      <c r="R170" s="251">
        <f>'Data (Layer 1)'!R170/'Data (Layer 1)'!$AF$181*100</f>
        <v>0</v>
      </c>
      <c r="S170" s="438">
        <f>'Data (Layer 1)'!S170/'Data (Layer 1)'!$AF$181*100</f>
        <v>0</v>
      </c>
      <c r="T170" s="252">
        <f>'Data (Layer 1)'!T170/'Data (Layer 1)'!$AF$181*100</f>
        <v>3.2652612732993407E-2</v>
      </c>
      <c r="U170" s="243">
        <f>'Data (Layer 1)'!U170/'Data (Layer 1)'!$AF$181*100</f>
        <v>3.2652612732993407E-2</v>
      </c>
      <c r="V170" s="251">
        <f>'Data (Layer 1)'!V170/'Data (Layer 1)'!$AF$181*100</f>
        <v>0</v>
      </c>
      <c r="W170" s="246">
        <f>'Data (Layer 1)'!W170/'Data (Layer 1)'!$AF$181*100</f>
        <v>0</v>
      </c>
      <c r="X170" s="246">
        <f>'Data (Layer 1)'!X170/'Data (Layer 1)'!$AF$181*100</f>
        <v>0</v>
      </c>
      <c r="Y170" s="246">
        <f>'Data (Layer 1)'!Y170/'Data (Layer 1)'!$AF$181*100</f>
        <v>0</v>
      </c>
      <c r="Z170" s="246">
        <f>'Data (Layer 1)'!Z170/'Data (Layer 1)'!$AF$181*100</f>
        <v>0</v>
      </c>
      <c r="AA170" s="246">
        <f>'Data (Layer 1)'!AA170/'Data (Layer 1)'!$AF$181*100</f>
        <v>0</v>
      </c>
      <c r="AB170" s="252">
        <f>'Data (Layer 1)'!AB170/'Data (Layer 1)'!$AF$181*100</f>
        <v>0</v>
      </c>
      <c r="AC170" s="243">
        <f>'Data (Layer 1)'!AC170/'Data (Layer 1)'!$AF$181*100</f>
        <v>0</v>
      </c>
      <c r="AD170" s="243">
        <f>'Data (Layer 1)'!AD170/'Data (Layer 1)'!$AF$181*100</f>
        <v>6.1197391898351224E-2</v>
      </c>
      <c r="AE170" s="253">
        <f>'Data (Layer 1)'!AE170/'Data (Layer 1)'!$AF$181*100</f>
        <v>9.385000463134463E-2</v>
      </c>
      <c r="AF170" s="254">
        <f>'Data (Layer 1)'!AF170/'Data (Layer 1)'!$AF$181*100</f>
        <v>3.7964339508177263</v>
      </c>
      <c r="AH170" s="22"/>
      <c r="AI170" s="22"/>
      <c r="AJ170" s="22"/>
      <c r="AK170" s="22"/>
      <c r="AL170" s="22"/>
      <c r="AM170" s="22"/>
    </row>
    <row r="171" spans="1:39" s="12" customFormat="1" ht="11.25" x14ac:dyDescent="0.2">
      <c r="A171" s="67" t="s">
        <v>140</v>
      </c>
      <c r="B171" s="72"/>
      <c r="C171" s="68" t="s">
        <v>156</v>
      </c>
      <c r="D171" s="242">
        <f>'Data (Layer 1)'!D171/'Data (Layer 1)'!$AF$181*100</f>
        <v>0</v>
      </c>
      <c r="E171" s="243">
        <f>'Data (Layer 1)'!E171/'Data (Layer 1)'!$AF$181*100</f>
        <v>0</v>
      </c>
      <c r="F171" s="243">
        <f>'Data (Layer 1)'!F171/'Data (Layer 1)'!$AF$181*100</f>
        <v>0.51948944893871973</v>
      </c>
      <c r="G171" s="244">
        <f>'Data (Layer 1)'!G171/'Data (Layer 1)'!$AF$181*100</f>
        <v>0</v>
      </c>
      <c r="H171" s="245">
        <f>'Data (Layer 1)'!H171/'Data (Layer 1)'!$AF$181*100</f>
        <v>0</v>
      </c>
      <c r="I171" s="246">
        <f>'Data (Layer 1)'!I171/'Data (Layer 1)'!$AF$181*100</f>
        <v>2.2148392053409824</v>
      </c>
      <c r="J171" s="246">
        <f>'Data (Layer 1)'!J171/'Data (Layer 1)'!$AF$181*100</f>
        <v>0</v>
      </c>
      <c r="K171" s="246">
        <f>'Data (Layer 1)'!K171/'Data (Layer 1)'!$AF$181*100</f>
        <v>0</v>
      </c>
      <c r="L171" s="423">
        <f>'Data (Layer 1)'!L171/'Data (Layer 1)'!$AF$181*100</f>
        <v>0</v>
      </c>
      <c r="M171" s="247">
        <f>'Data (Layer 1)'!M171/'Data (Layer 1)'!$AF$181*100</f>
        <v>0</v>
      </c>
      <c r="N171" s="248">
        <f>'Data (Layer 1)'!N171/'Data (Layer 1)'!$AF$181*100</f>
        <v>2.2148392053409824</v>
      </c>
      <c r="O171" s="243">
        <f>'Data (Layer 1)'!O171/'Data (Layer 1)'!$AF$181*100</f>
        <v>0</v>
      </c>
      <c r="P171" s="249">
        <f>'Data (Layer 1)'!P171/'Data (Layer 1)'!$AF$181*100</f>
        <v>2.7343286542797025</v>
      </c>
      <c r="Q171" s="250">
        <f>'Data (Layer 1)'!Q171/'Data (Layer 1)'!$AF$181*100</f>
        <v>0</v>
      </c>
      <c r="R171" s="251">
        <f>'Data (Layer 1)'!R171/'Data (Layer 1)'!$AF$181*100</f>
        <v>0</v>
      </c>
      <c r="S171" s="438">
        <f>'Data (Layer 1)'!S171/'Data (Layer 1)'!$AF$181*100</f>
        <v>0</v>
      </c>
      <c r="T171" s="252">
        <f>'Data (Layer 1)'!T171/'Data (Layer 1)'!$AF$181*100</f>
        <v>0</v>
      </c>
      <c r="U171" s="243">
        <f>'Data (Layer 1)'!U171/'Data (Layer 1)'!$AF$181*100</f>
        <v>0</v>
      </c>
      <c r="V171" s="251">
        <f>'Data (Layer 1)'!V171/'Data (Layer 1)'!$AF$181*100</f>
        <v>0</v>
      </c>
      <c r="W171" s="246">
        <f>'Data (Layer 1)'!W171/'Data (Layer 1)'!$AF$181*100</f>
        <v>0</v>
      </c>
      <c r="X171" s="246">
        <f>'Data (Layer 1)'!X171/'Data (Layer 1)'!$AF$181*100</f>
        <v>0</v>
      </c>
      <c r="Y171" s="246">
        <f>'Data (Layer 1)'!Y171/'Data (Layer 1)'!$AF$181*100</f>
        <v>0</v>
      </c>
      <c r="Z171" s="246">
        <f>'Data (Layer 1)'!Z171/'Data (Layer 1)'!$AF$181*100</f>
        <v>0</v>
      </c>
      <c r="AA171" s="246">
        <f>'Data (Layer 1)'!AA171/'Data (Layer 1)'!$AF$181*100</f>
        <v>0</v>
      </c>
      <c r="AB171" s="252">
        <f>'Data (Layer 1)'!AB171/'Data (Layer 1)'!$AF$181*100</f>
        <v>0</v>
      </c>
      <c r="AC171" s="243">
        <f>'Data (Layer 1)'!AC171/'Data (Layer 1)'!$AF$181*100</f>
        <v>0</v>
      </c>
      <c r="AD171" s="243">
        <f>'Data (Layer 1)'!AD171/'Data (Layer 1)'!$AF$181*100</f>
        <v>0</v>
      </c>
      <c r="AE171" s="253">
        <f>'Data (Layer 1)'!AE171/'Data (Layer 1)'!$AF$181*100</f>
        <v>0</v>
      </c>
      <c r="AF171" s="254">
        <f>'Data (Layer 1)'!AF171/'Data (Layer 1)'!$AF$181*100</f>
        <v>2.7343286542797025</v>
      </c>
      <c r="AH171" s="22"/>
      <c r="AI171" s="22"/>
      <c r="AJ171" s="22"/>
      <c r="AK171" s="22"/>
      <c r="AL171" s="22"/>
      <c r="AM171" s="22"/>
    </row>
    <row r="172" spans="1:39" s="12" customFormat="1" ht="11.25" x14ac:dyDescent="0.2">
      <c r="A172" s="67" t="s">
        <v>141</v>
      </c>
      <c r="B172" s="72"/>
      <c r="C172" s="68" t="s">
        <v>156</v>
      </c>
      <c r="D172" s="242">
        <f>'Data (Layer 1)'!D172/'Data (Layer 1)'!$AF$181*100</f>
        <v>0</v>
      </c>
      <c r="E172" s="243">
        <f>'Data (Layer 1)'!E172/'Data (Layer 1)'!$AF$181*100</f>
        <v>0</v>
      </c>
      <c r="F172" s="243">
        <f>'Data (Layer 1)'!F172/'Data (Layer 1)'!$AF$181*100</f>
        <v>11.891296028310007</v>
      </c>
      <c r="G172" s="244">
        <f>'Data (Layer 1)'!G172/'Data (Layer 1)'!$AF$181*100</f>
        <v>0</v>
      </c>
      <c r="H172" s="245">
        <f>'Data (Layer 1)'!H172/'Data (Layer 1)'!$AF$181*100</f>
        <v>0</v>
      </c>
      <c r="I172" s="246">
        <f>'Data (Layer 1)'!I172/'Data (Layer 1)'!$AF$181*100</f>
        <v>4.1317469736869779</v>
      </c>
      <c r="J172" s="246">
        <f>'Data (Layer 1)'!J172/'Data (Layer 1)'!$AF$181*100</f>
        <v>0</v>
      </c>
      <c r="K172" s="246">
        <f>'Data (Layer 1)'!K172/'Data (Layer 1)'!$AF$181*100</f>
        <v>0</v>
      </c>
      <c r="L172" s="423">
        <f>'Data (Layer 1)'!L172/'Data (Layer 1)'!$AF$181*100</f>
        <v>0</v>
      </c>
      <c r="M172" s="247">
        <f>'Data (Layer 1)'!M172/'Data (Layer 1)'!$AF$181*100</f>
        <v>0</v>
      </c>
      <c r="N172" s="248">
        <f>'Data (Layer 1)'!N172/'Data (Layer 1)'!$AF$181*100</f>
        <v>4.1317469736869779</v>
      </c>
      <c r="O172" s="243">
        <f>'Data (Layer 1)'!O172/'Data (Layer 1)'!$AF$181*100</f>
        <v>0</v>
      </c>
      <c r="P172" s="249">
        <f>'Data (Layer 1)'!P172/'Data (Layer 1)'!$AF$181*100</f>
        <v>16.023043001996985</v>
      </c>
      <c r="Q172" s="250">
        <f>'Data (Layer 1)'!Q172/'Data (Layer 1)'!$AF$181*100</f>
        <v>0</v>
      </c>
      <c r="R172" s="251">
        <f>'Data (Layer 1)'!R172/'Data (Layer 1)'!$AF$181*100</f>
        <v>0</v>
      </c>
      <c r="S172" s="438">
        <f>'Data (Layer 1)'!S172/'Data (Layer 1)'!$AF$181*100</f>
        <v>0</v>
      </c>
      <c r="T172" s="252">
        <f>'Data (Layer 1)'!T172/'Data (Layer 1)'!$AF$181*100</f>
        <v>0</v>
      </c>
      <c r="U172" s="243">
        <f>'Data (Layer 1)'!U172/'Data (Layer 1)'!$AF$181*100</f>
        <v>0</v>
      </c>
      <c r="V172" s="251">
        <f>'Data (Layer 1)'!V172/'Data (Layer 1)'!$AF$181*100</f>
        <v>0.30567841241812282</v>
      </c>
      <c r="W172" s="246">
        <f>'Data (Layer 1)'!W172/'Data (Layer 1)'!$AF$181*100</f>
        <v>0.42531991053321899</v>
      </c>
      <c r="X172" s="246">
        <f>'Data (Layer 1)'!X172/'Data (Layer 1)'!$AF$181*100</f>
        <v>9.8467765339263033E-2</v>
      </c>
      <c r="Y172" s="246">
        <f>'Data (Layer 1)'!Y172/'Data (Layer 1)'!$AF$181*100</f>
        <v>0</v>
      </c>
      <c r="Z172" s="246">
        <f>'Data (Layer 1)'!Z172/'Data (Layer 1)'!$AF$181*100</f>
        <v>6.4441744443712312E-2</v>
      </c>
      <c r="AA172" s="246">
        <f>'Data (Layer 1)'!AA172/'Data (Layer 1)'!$AF$181*100</f>
        <v>0.97800337727374664</v>
      </c>
      <c r="AB172" s="252">
        <f>'Data (Layer 1)'!AB172/'Data (Layer 1)'!$AF$181*100</f>
        <v>4.6722447291894939E-2</v>
      </c>
      <c r="AC172" s="243">
        <f>'Data (Layer 1)'!AC172/'Data (Layer 1)'!$AF$181*100</f>
        <v>1.9186336572999592</v>
      </c>
      <c r="AD172" s="243">
        <f>'Data (Layer 1)'!AD172/'Data (Layer 1)'!$AF$181*100</f>
        <v>9.4666856534064842E-2</v>
      </c>
      <c r="AE172" s="253">
        <f>'Data (Layer 1)'!AE172/'Data (Layer 1)'!$AF$181*100</f>
        <v>2.0133005138340239</v>
      </c>
      <c r="AF172" s="254">
        <f>'Data (Layer 1)'!AF172/'Data (Layer 1)'!$AF$181*100</f>
        <v>18.036343515831007</v>
      </c>
      <c r="AH172" s="22"/>
      <c r="AI172" s="22"/>
      <c r="AJ172" s="22"/>
      <c r="AK172" s="22"/>
      <c r="AL172" s="22"/>
      <c r="AM172" s="22"/>
    </row>
    <row r="173" spans="1:39" s="12" customFormat="1" ht="11.25" x14ac:dyDescent="0.2">
      <c r="A173" s="67" t="s">
        <v>142</v>
      </c>
      <c r="B173" s="72"/>
      <c r="C173" s="68" t="s">
        <v>156</v>
      </c>
      <c r="D173" s="242">
        <f>'Data (Layer 1)'!D173/'Data (Layer 1)'!$AF$181*100</f>
        <v>0</v>
      </c>
      <c r="E173" s="243">
        <f>'Data (Layer 1)'!E173/'Data (Layer 1)'!$AF$181*100</f>
        <v>0</v>
      </c>
      <c r="F173" s="243">
        <f>'Data (Layer 1)'!F173/'Data (Layer 1)'!$AF$181*100</f>
        <v>1.0372797348831937E-4</v>
      </c>
      <c r="G173" s="244">
        <f>'Data (Layer 1)'!G173/'Data (Layer 1)'!$AF$181*100</f>
        <v>0</v>
      </c>
      <c r="H173" s="245">
        <f>'Data (Layer 1)'!H173/'Data (Layer 1)'!$AF$181*100</f>
        <v>0</v>
      </c>
      <c r="I173" s="246">
        <f>'Data (Layer 1)'!I173/'Data (Layer 1)'!$AF$181*100</f>
        <v>0.13396714747381386</v>
      </c>
      <c r="J173" s="246">
        <f>'Data (Layer 1)'!J173/'Data (Layer 1)'!$AF$181*100</f>
        <v>0</v>
      </c>
      <c r="K173" s="246">
        <f>'Data (Layer 1)'!K173/'Data (Layer 1)'!$AF$181*100</f>
        <v>0</v>
      </c>
      <c r="L173" s="423">
        <f>'Data (Layer 1)'!L173/'Data (Layer 1)'!$AF$181*100</f>
        <v>0</v>
      </c>
      <c r="M173" s="247">
        <f>'Data (Layer 1)'!M173/'Data (Layer 1)'!$AF$181*100</f>
        <v>0</v>
      </c>
      <c r="N173" s="248">
        <f>'Data (Layer 1)'!N173/'Data (Layer 1)'!$AF$181*100</f>
        <v>0.13396714747381386</v>
      </c>
      <c r="O173" s="243">
        <f>'Data (Layer 1)'!O173/'Data (Layer 1)'!$AF$181*100</f>
        <v>0</v>
      </c>
      <c r="P173" s="249">
        <f>'Data (Layer 1)'!P173/'Data (Layer 1)'!$AF$181*100</f>
        <v>0.13407087544730217</v>
      </c>
      <c r="Q173" s="250">
        <f>'Data (Layer 1)'!Q173/'Data (Layer 1)'!$AF$181*100</f>
        <v>0</v>
      </c>
      <c r="R173" s="251">
        <f>'Data (Layer 1)'!R173/'Data (Layer 1)'!$AF$181*100</f>
        <v>0</v>
      </c>
      <c r="S173" s="438">
        <f>'Data (Layer 1)'!S173/'Data (Layer 1)'!$AF$181*100</f>
        <v>0</v>
      </c>
      <c r="T173" s="252">
        <f>'Data (Layer 1)'!T173/'Data (Layer 1)'!$AF$181*100</f>
        <v>0</v>
      </c>
      <c r="U173" s="243">
        <f>'Data (Layer 1)'!U173/'Data (Layer 1)'!$AF$181*100</f>
        <v>0</v>
      </c>
      <c r="V173" s="251">
        <f>'Data (Layer 1)'!V173/'Data (Layer 1)'!$AF$181*100</f>
        <v>0</v>
      </c>
      <c r="W173" s="246">
        <f>'Data (Layer 1)'!W173/'Data (Layer 1)'!$AF$181*100</f>
        <v>0</v>
      </c>
      <c r="X173" s="246">
        <f>'Data (Layer 1)'!X173/'Data (Layer 1)'!$AF$181*100</f>
        <v>0</v>
      </c>
      <c r="Y173" s="246">
        <f>'Data (Layer 1)'!Y173/'Data (Layer 1)'!$AF$181*100</f>
        <v>0</v>
      </c>
      <c r="Z173" s="246">
        <f>'Data (Layer 1)'!Z173/'Data (Layer 1)'!$AF$181*100</f>
        <v>0</v>
      </c>
      <c r="AA173" s="246">
        <f>'Data (Layer 1)'!AA173/'Data (Layer 1)'!$AF$181*100</f>
        <v>0</v>
      </c>
      <c r="AB173" s="252">
        <f>'Data (Layer 1)'!AB173/'Data (Layer 1)'!$AF$181*100</f>
        <v>0</v>
      </c>
      <c r="AC173" s="243">
        <f>'Data (Layer 1)'!AC173/'Data (Layer 1)'!$AF$181*100</f>
        <v>0</v>
      </c>
      <c r="AD173" s="243">
        <f>'Data (Layer 1)'!AD173/'Data (Layer 1)'!$AF$181*100</f>
        <v>0</v>
      </c>
      <c r="AE173" s="253">
        <f>'Data (Layer 1)'!AE173/'Data (Layer 1)'!$AF$181*100</f>
        <v>0</v>
      </c>
      <c r="AF173" s="254">
        <f>'Data (Layer 1)'!AF173/'Data (Layer 1)'!$AF$181*100</f>
        <v>0.13407087544730217</v>
      </c>
      <c r="AH173" s="22"/>
      <c r="AI173" s="22"/>
      <c r="AJ173" s="22"/>
      <c r="AK173" s="22"/>
      <c r="AL173" s="22"/>
      <c r="AM173" s="22"/>
    </row>
    <row r="174" spans="1:39" x14ac:dyDescent="0.2">
      <c r="A174" s="40"/>
      <c r="B174" s="44"/>
      <c r="C174" s="45"/>
      <c r="D174" s="337"/>
      <c r="E174" s="128"/>
      <c r="F174" s="128"/>
      <c r="G174" s="338"/>
      <c r="H174" s="339"/>
      <c r="I174" s="133"/>
      <c r="J174" s="133"/>
      <c r="K174" s="133"/>
      <c r="L174" s="411"/>
      <c r="M174" s="340"/>
      <c r="N174" s="175"/>
      <c r="O174" s="128"/>
      <c r="P174" s="129"/>
      <c r="Q174" s="130"/>
      <c r="R174" s="131"/>
      <c r="S174" s="443"/>
      <c r="T174" s="132"/>
      <c r="U174" s="128"/>
      <c r="V174" s="131"/>
      <c r="W174" s="133"/>
      <c r="X174" s="133"/>
      <c r="Y174" s="133"/>
      <c r="Z174" s="133"/>
      <c r="AA174" s="133"/>
      <c r="AB174" s="132"/>
      <c r="AC174" s="128"/>
      <c r="AD174" s="128"/>
      <c r="AE174" s="134"/>
      <c r="AF174" s="135"/>
      <c r="AH174" s="17"/>
      <c r="AI174" s="17"/>
      <c r="AJ174" s="17"/>
      <c r="AK174" s="17"/>
      <c r="AL174" s="17"/>
      <c r="AM174" s="17"/>
    </row>
    <row r="175" spans="1:39" x14ac:dyDescent="0.2">
      <c r="A175" s="24" t="s">
        <v>130</v>
      </c>
      <c r="B175" s="3"/>
      <c r="C175" s="4" t="s">
        <v>156</v>
      </c>
      <c r="D175" s="261">
        <f>'Data (Layer 1)'!D175/'Data (Layer 1)'!$AF$181*100</f>
        <v>0</v>
      </c>
      <c r="E175" s="262">
        <f>'Data (Layer 1)'!E175/'Data (Layer 1)'!$AF$181*100</f>
        <v>0</v>
      </c>
      <c r="F175" s="262">
        <f>'Data (Layer 1)'!F175/'Data (Layer 1)'!$AF$181*100</f>
        <v>0</v>
      </c>
      <c r="G175" s="263">
        <f>'Data (Layer 1)'!G175/'Data (Layer 1)'!$AF$181*100</f>
        <v>0</v>
      </c>
      <c r="H175" s="264">
        <f>'Data (Layer 1)'!H175/'Data (Layer 1)'!$AF$181*100</f>
        <v>0</v>
      </c>
      <c r="I175" s="120">
        <f>'Data (Layer 1)'!I175/'Data (Layer 1)'!$AF$181*100</f>
        <v>0</v>
      </c>
      <c r="J175" s="120">
        <f>'Data (Layer 1)'!J175/'Data (Layer 1)'!$AF$181*100</f>
        <v>0</v>
      </c>
      <c r="K175" s="120">
        <f>'Data (Layer 1)'!K175/'Data (Layer 1)'!$AF$181*100</f>
        <v>0</v>
      </c>
      <c r="L175" s="424">
        <f>'Data (Layer 1)'!L175/'Data (Layer 1)'!$AF$181*100</f>
        <v>0</v>
      </c>
      <c r="M175" s="265">
        <f>'Data (Layer 1)'!M175/'Data (Layer 1)'!$AF$181*100</f>
        <v>0</v>
      </c>
      <c r="N175" s="165">
        <f>'Data (Layer 1)'!N175/'Data (Layer 1)'!$AF$181*100</f>
        <v>0</v>
      </c>
      <c r="O175" s="262">
        <f>'Data (Layer 1)'!O175/'Data (Layer 1)'!$AF$181*100</f>
        <v>0</v>
      </c>
      <c r="P175" s="241">
        <f>'Data (Layer 1)'!P175/'Data (Layer 1)'!$AF$181*100</f>
        <v>0</v>
      </c>
      <c r="Q175" s="266">
        <f>'Data (Layer 1)'!Q175/'Data (Layer 1)'!$AF$181*100</f>
        <v>0</v>
      </c>
      <c r="R175" s="118">
        <f>'Data (Layer 1)'!R175/'Data (Layer 1)'!$AF$181*100</f>
        <v>0</v>
      </c>
      <c r="S175" s="440">
        <f>'Data (Layer 1)'!S175/'Data (Layer 1)'!$AF$181*100</f>
        <v>0</v>
      </c>
      <c r="T175" s="119">
        <f>'Data (Layer 1)'!T175/'Data (Layer 1)'!$AF$181*100</f>
        <v>0</v>
      </c>
      <c r="U175" s="262">
        <f>'Data (Layer 1)'!U175/'Data (Layer 1)'!$AF$181*100</f>
        <v>0</v>
      </c>
      <c r="V175" s="118">
        <f>'Data (Layer 1)'!V175/'Data (Layer 1)'!$AF$181*100</f>
        <v>0</v>
      </c>
      <c r="W175" s="120">
        <f>'Data (Layer 1)'!W175/'Data (Layer 1)'!$AF$181*100</f>
        <v>0</v>
      </c>
      <c r="X175" s="120">
        <f>'Data (Layer 1)'!X175/'Data (Layer 1)'!$AF$181*100</f>
        <v>0</v>
      </c>
      <c r="Y175" s="120">
        <f>'Data (Layer 1)'!Y175/'Data (Layer 1)'!$AF$181*100</f>
        <v>0</v>
      </c>
      <c r="Z175" s="120">
        <f>'Data (Layer 1)'!Z175/'Data (Layer 1)'!$AF$181*100</f>
        <v>0</v>
      </c>
      <c r="AA175" s="120">
        <f>'Data (Layer 1)'!AA175/'Data (Layer 1)'!$AF$181*100</f>
        <v>0</v>
      </c>
      <c r="AB175" s="119">
        <f>'Data (Layer 1)'!AB175/'Data (Layer 1)'!$AF$181*100</f>
        <v>0</v>
      </c>
      <c r="AC175" s="262">
        <f>'Data (Layer 1)'!AC175/'Data (Layer 1)'!$AF$181*100</f>
        <v>0</v>
      </c>
      <c r="AD175" s="262">
        <f>'Data (Layer 1)'!AD175/'Data (Layer 1)'!$AF$181*100</f>
        <v>0</v>
      </c>
      <c r="AE175" s="121">
        <f>'Data (Layer 1)'!AE175/'Data (Layer 1)'!$AF$181*100</f>
        <v>0</v>
      </c>
      <c r="AF175" s="122">
        <f>'Data (Layer 1)'!AF175/'Data (Layer 1)'!$AF$181*100</f>
        <v>0</v>
      </c>
      <c r="AH175" s="17"/>
      <c r="AI175" s="17"/>
      <c r="AJ175" s="17"/>
      <c r="AK175" s="17"/>
      <c r="AL175" s="17"/>
      <c r="AM175" s="17"/>
    </row>
    <row r="176" spans="1:39" x14ac:dyDescent="0.2">
      <c r="A176" s="43"/>
      <c r="B176" s="44"/>
      <c r="C176" s="52"/>
      <c r="D176" s="337"/>
      <c r="E176" s="128"/>
      <c r="F176" s="128"/>
      <c r="G176" s="338"/>
      <c r="H176" s="339"/>
      <c r="I176" s="133"/>
      <c r="J176" s="133"/>
      <c r="K176" s="133"/>
      <c r="L176" s="428"/>
      <c r="M176" s="340"/>
      <c r="N176" s="175"/>
      <c r="O176" s="128"/>
      <c r="P176" s="129"/>
      <c r="Q176" s="130"/>
      <c r="R176" s="131"/>
      <c r="S176" s="443"/>
      <c r="T176" s="132"/>
      <c r="U176" s="128"/>
      <c r="V176" s="131"/>
      <c r="W176" s="133"/>
      <c r="X176" s="133"/>
      <c r="Y176" s="133"/>
      <c r="Z176" s="133"/>
      <c r="AA176" s="133"/>
      <c r="AB176" s="132"/>
      <c r="AC176" s="128"/>
      <c r="AD176" s="128"/>
      <c r="AE176" s="134"/>
      <c r="AF176" s="135"/>
      <c r="AH176" s="17"/>
      <c r="AI176" s="17"/>
      <c r="AJ176" s="17"/>
      <c r="AK176" s="17"/>
      <c r="AL176" s="17"/>
      <c r="AM176" s="17"/>
    </row>
    <row r="177" spans="1:39" x14ac:dyDescent="0.2">
      <c r="A177" s="24" t="s">
        <v>119</v>
      </c>
      <c r="B177" s="3"/>
      <c r="C177" s="4" t="s">
        <v>156</v>
      </c>
      <c r="D177" s="261">
        <f>'Data (Layer 1)'!D177/'Data (Layer 1)'!$AF$181*100</f>
        <v>0</v>
      </c>
      <c r="E177" s="262">
        <f>'Data (Layer 1)'!E177/'Data (Layer 1)'!$AF$181*100</f>
        <v>14.986286667962112</v>
      </c>
      <c r="F177" s="262">
        <f>'Data (Layer 1)'!F177/'Data (Layer 1)'!$AF$181*100</f>
        <v>0</v>
      </c>
      <c r="G177" s="263">
        <f>'Data (Layer 1)'!G177/'Data (Layer 1)'!$AF$181*100</f>
        <v>0</v>
      </c>
      <c r="H177" s="264">
        <f>'Data (Layer 1)'!H177/'Data (Layer 1)'!$AF$181*100</f>
        <v>0</v>
      </c>
      <c r="I177" s="120">
        <f>'Data (Layer 1)'!I177/'Data (Layer 1)'!$AF$181*100</f>
        <v>0</v>
      </c>
      <c r="J177" s="120">
        <f>'Data (Layer 1)'!J177/'Data (Layer 1)'!$AF$181*100</f>
        <v>0</v>
      </c>
      <c r="K177" s="120">
        <f>'Data (Layer 1)'!K177/'Data (Layer 1)'!$AF$181*100</f>
        <v>0</v>
      </c>
      <c r="L177" s="424">
        <f>'Data (Layer 1)'!L177/'Data (Layer 1)'!$AF$181*100</f>
        <v>0</v>
      </c>
      <c r="M177" s="265">
        <f>'Data (Layer 1)'!M177/'Data (Layer 1)'!$AF$181*100</f>
        <v>0</v>
      </c>
      <c r="N177" s="165">
        <f>'Data (Layer 1)'!N177/'Data (Layer 1)'!$AF$181*100</f>
        <v>0</v>
      </c>
      <c r="O177" s="262">
        <f>'Data (Layer 1)'!O177/'Data (Layer 1)'!$AF$181*100</f>
        <v>0</v>
      </c>
      <c r="P177" s="241">
        <f>'Data (Layer 1)'!P177/'Data (Layer 1)'!$AF$181*100</f>
        <v>14.986286667962112</v>
      </c>
      <c r="Q177" s="266">
        <f>'Data (Layer 1)'!Q177/'Data (Layer 1)'!$AF$181*100</f>
        <v>0</v>
      </c>
      <c r="R177" s="118">
        <f>'Data (Layer 1)'!R177/'Data (Layer 1)'!$AF$181*100</f>
        <v>0</v>
      </c>
      <c r="S177" s="440">
        <f>'Data (Layer 1)'!S177/'Data (Layer 1)'!$AF$181*100</f>
        <v>0</v>
      </c>
      <c r="T177" s="119">
        <f>'Data (Layer 1)'!T177/'Data (Layer 1)'!$AF$181*100</f>
        <v>0</v>
      </c>
      <c r="U177" s="262">
        <f>'Data (Layer 1)'!U177/'Data (Layer 1)'!$AF$181*100</f>
        <v>0</v>
      </c>
      <c r="V177" s="118">
        <f>'Data (Layer 1)'!V177/'Data (Layer 1)'!$AF$181*100</f>
        <v>0</v>
      </c>
      <c r="W177" s="120">
        <f>'Data (Layer 1)'!W177/'Data (Layer 1)'!$AF$181*100</f>
        <v>0</v>
      </c>
      <c r="X177" s="120">
        <f>'Data (Layer 1)'!X177/'Data (Layer 1)'!$AF$181*100</f>
        <v>0</v>
      </c>
      <c r="Y177" s="120">
        <f>'Data (Layer 1)'!Y177/'Data (Layer 1)'!$AF$181*100</f>
        <v>0</v>
      </c>
      <c r="Z177" s="120">
        <f>'Data (Layer 1)'!Z177/'Data (Layer 1)'!$AF$181*100</f>
        <v>0</v>
      </c>
      <c r="AA177" s="120">
        <f>'Data (Layer 1)'!AA177/'Data (Layer 1)'!$AF$181*100</f>
        <v>0</v>
      </c>
      <c r="AB177" s="119">
        <f>'Data (Layer 1)'!AB177/'Data (Layer 1)'!$AF$181*100</f>
        <v>0</v>
      </c>
      <c r="AC177" s="262">
        <f>'Data (Layer 1)'!AC177/'Data (Layer 1)'!$AF$181*100</f>
        <v>0</v>
      </c>
      <c r="AD177" s="262">
        <f>'Data (Layer 1)'!AD177/'Data (Layer 1)'!$AF$181*100</f>
        <v>0</v>
      </c>
      <c r="AE177" s="121">
        <f>'Data (Layer 1)'!AE177/'Data (Layer 1)'!$AF$181*100</f>
        <v>0</v>
      </c>
      <c r="AF177" s="122">
        <f>'Data (Layer 1)'!AF177/'Data (Layer 1)'!$AF$181*100</f>
        <v>14.986286667962112</v>
      </c>
      <c r="AH177" s="17"/>
      <c r="AI177" s="17"/>
      <c r="AJ177" s="17"/>
      <c r="AK177" s="17"/>
      <c r="AL177" s="17"/>
      <c r="AM177" s="17"/>
    </row>
    <row r="178" spans="1:39" x14ac:dyDescent="0.2">
      <c r="A178" s="43"/>
      <c r="B178" s="44"/>
      <c r="C178" s="52"/>
      <c r="D178" s="337"/>
      <c r="E178" s="128"/>
      <c r="F178" s="128"/>
      <c r="G178" s="338"/>
      <c r="H178" s="339"/>
      <c r="I178" s="133"/>
      <c r="J178" s="133"/>
      <c r="K178" s="133"/>
      <c r="L178" s="428"/>
      <c r="M178" s="340"/>
      <c r="N178" s="175"/>
      <c r="O178" s="128"/>
      <c r="P178" s="129"/>
      <c r="Q178" s="130"/>
      <c r="R178" s="131"/>
      <c r="S178" s="443"/>
      <c r="T178" s="132"/>
      <c r="U178" s="128"/>
      <c r="V178" s="131"/>
      <c r="W178" s="133"/>
      <c r="X178" s="133"/>
      <c r="Y178" s="133"/>
      <c r="Z178" s="133"/>
      <c r="AA178" s="133"/>
      <c r="AB178" s="132"/>
      <c r="AC178" s="128"/>
      <c r="AD178" s="128"/>
      <c r="AE178" s="134"/>
      <c r="AF178" s="135"/>
      <c r="AH178" s="17"/>
      <c r="AI178" s="17"/>
      <c r="AJ178" s="17"/>
      <c r="AK178" s="17"/>
      <c r="AL178" s="17"/>
      <c r="AM178" s="17"/>
    </row>
    <row r="179" spans="1:39" x14ac:dyDescent="0.2">
      <c r="A179" s="24" t="s">
        <v>120</v>
      </c>
      <c r="B179" s="3"/>
      <c r="C179" s="4" t="s">
        <v>156</v>
      </c>
      <c r="D179" s="261">
        <f>'Data (Layer 1)'!D179/'Data (Layer 1)'!$AF$181*100</f>
        <v>0</v>
      </c>
      <c r="E179" s="262">
        <f>'Data (Layer 1)'!E179/'Data (Layer 1)'!$AF$181*100</f>
        <v>0.60512430019428731</v>
      </c>
      <c r="F179" s="262">
        <f>'Data (Layer 1)'!F179/'Data (Layer 1)'!$AF$181*100</f>
        <v>0</v>
      </c>
      <c r="G179" s="263">
        <f>'Data (Layer 1)'!G179/'Data (Layer 1)'!$AF$181*100</f>
        <v>0</v>
      </c>
      <c r="H179" s="264">
        <f>'Data (Layer 1)'!H179/'Data (Layer 1)'!$AF$181*100</f>
        <v>0</v>
      </c>
      <c r="I179" s="120">
        <f>'Data (Layer 1)'!I179/'Data (Layer 1)'!$AF$181*100</f>
        <v>0</v>
      </c>
      <c r="J179" s="120">
        <f>'Data (Layer 1)'!J179/'Data (Layer 1)'!$AF$181*100</f>
        <v>0</v>
      </c>
      <c r="K179" s="120">
        <f>'Data (Layer 1)'!K179/'Data (Layer 1)'!$AF$181*100</f>
        <v>0</v>
      </c>
      <c r="L179" s="424">
        <f>'Data (Layer 1)'!L179/'Data (Layer 1)'!$AF$181*100</f>
        <v>0</v>
      </c>
      <c r="M179" s="265">
        <f>'Data (Layer 1)'!M179/'Data (Layer 1)'!$AF$181*100</f>
        <v>0</v>
      </c>
      <c r="N179" s="165">
        <f>'Data (Layer 1)'!N179/'Data (Layer 1)'!$AF$181*100</f>
        <v>0</v>
      </c>
      <c r="O179" s="262">
        <f>'Data (Layer 1)'!O179/'Data (Layer 1)'!$AF$181*100</f>
        <v>0</v>
      </c>
      <c r="P179" s="241">
        <f>'Data (Layer 1)'!P179/'Data (Layer 1)'!$AF$181*100</f>
        <v>0.60512430019428731</v>
      </c>
      <c r="Q179" s="266">
        <f>'Data (Layer 1)'!Q179/'Data (Layer 1)'!$AF$181*100</f>
        <v>0</v>
      </c>
      <c r="R179" s="118">
        <f>'Data (Layer 1)'!R179/'Data (Layer 1)'!$AF$181*100</f>
        <v>0</v>
      </c>
      <c r="S179" s="440">
        <f>'Data (Layer 1)'!S179/'Data (Layer 1)'!$AF$181*100</f>
        <v>0</v>
      </c>
      <c r="T179" s="119">
        <f>'Data (Layer 1)'!T179/'Data (Layer 1)'!$AF$181*100</f>
        <v>0</v>
      </c>
      <c r="U179" s="262">
        <f>'Data (Layer 1)'!U179/'Data (Layer 1)'!$AF$181*100</f>
        <v>0</v>
      </c>
      <c r="V179" s="118">
        <f>'Data (Layer 1)'!V179/'Data (Layer 1)'!$AF$181*100</f>
        <v>0</v>
      </c>
      <c r="W179" s="120">
        <f>'Data (Layer 1)'!W179/'Data (Layer 1)'!$AF$181*100</f>
        <v>0</v>
      </c>
      <c r="X179" s="120">
        <f>'Data (Layer 1)'!X179/'Data (Layer 1)'!$AF$181*100</f>
        <v>0</v>
      </c>
      <c r="Y179" s="120">
        <f>'Data (Layer 1)'!Y179/'Data (Layer 1)'!$AF$181*100</f>
        <v>0</v>
      </c>
      <c r="Z179" s="120">
        <f>'Data (Layer 1)'!Z179/'Data (Layer 1)'!$AF$181*100</f>
        <v>0</v>
      </c>
      <c r="AA179" s="120">
        <f>'Data (Layer 1)'!AA179/'Data (Layer 1)'!$AF$181*100</f>
        <v>0</v>
      </c>
      <c r="AB179" s="119">
        <f>'Data (Layer 1)'!AB179/'Data (Layer 1)'!$AF$181*100</f>
        <v>0</v>
      </c>
      <c r="AC179" s="262">
        <f>'Data (Layer 1)'!AC179/'Data (Layer 1)'!$AF$181*100</f>
        <v>0</v>
      </c>
      <c r="AD179" s="262">
        <f>'Data (Layer 1)'!AD179/'Data (Layer 1)'!$AF$181*100</f>
        <v>0</v>
      </c>
      <c r="AE179" s="121">
        <f>'Data (Layer 1)'!AE179/'Data (Layer 1)'!$AF$181*100</f>
        <v>0</v>
      </c>
      <c r="AF179" s="122">
        <f>'Data (Layer 1)'!AF179/'Data (Layer 1)'!$AF$181*100</f>
        <v>0.60512430019428731</v>
      </c>
      <c r="AH179" s="17"/>
      <c r="AI179" s="17"/>
      <c r="AJ179" s="17"/>
      <c r="AK179" s="17"/>
      <c r="AL179" s="17"/>
      <c r="AM179" s="17"/>
    </row>
    <row r="180" spans="1:39" ht="13.5" thickBot="1" x14ac:dyDescent="0.25">
      <c r="A180" s="43"/>
      <c r="B180" s="44"/>
      <c r="C180" s="45"/>
      <c r="D180" s="337"/>
      <c r="E180" s="128"/>
      <c r="F180" s="128"/>
      <c r="G180" s="338"/>
      <c r="H180" s="339"/>
      <c r="I180" s="133"/>
      <c r="J180" s="133"/>
      <c r="K180" s="133"/>
      <c r="L180" s="411"/>
      <c r="M180" s="340"/>
      <c r="N180" s="175"/>
      <c r="O180" s="128"/>
      <c r="P180" s="129"/>
      <c r="Q180" s="130"/>
      <c r="R180" s="131"/>
      <c r="S180" s="443"/>
      <c r="T180" s="132"/>
      <c r="U180" s="128"/>
      <c r="V180" s="131"/>
      <c r="W180" s="133"/>
      <c r="X180" s="133"/>
      <c r="Y180" s="133"/>
      <c r="Z180" s="133"/>
      <c r="AA180" s="133"/>
      <c r="AB180" s="132"/>
      <c r="AC180" s="128"/>
      <c r="AD180" s="128"/>
      <c r="AE180" s="134"/>
      <c r="AF180" s="135"/>
      <c r="AH180" s="17"/>
      <c r="AI180" s="17"/>
      <c r="AJ180" s="17"/>
      <c r="AK180" s="17"/>
      <c r="AL180" s="17"/>
      <c r="AM180" s="17"/>
    </row>
    <row r="181" spans="1:39" s="9" customFormat="1" ht="19.5" thickTop="1" thickBot="1" x14ac:dyDescent="0.3">
      <c r="A181" s="25" t="s">
        <v>81</v>
      </c>
      <c r="B181" s="7"/>
      <c r="C181" s="13"/>
      <c r="D181" s="268">
        <f>'Data (Layer 1)'!D181/'Data (Layer 1)'!$AF$181*100</f>
        <v>0</v>
      </c>
      <c r="E181" s="269">
        <f>'Data (Layer 1)'!E181/'Data (Layer 1)'!$AF$181*100</f>
        <v>26.056131059207821</v>
      </c>
      <c r="F181" s="269">
        <f>'Data (Layer 1)'!F181/'Data (Layer 1)'!$AF$181*100</f>
        <v>58.401324868501483</v>
      </c>
      <c r="G181" s="270">
        <f>'Data (Layer 1)'!G181/'Data (Layer 1)'!$AF$181*100</f>
        <v>0</v>
      </c>
      <c r="H181" s="271">
        <f>'Data (Layer 1)'!H181/'Data (Layer 1)'!$AF$181*100</f>
        <v>0</v>
      </c>
      <c r="I181" s="272">
        <f>'Data (Layer 1)'!I181/'Data (Layer 1)'!$AF$181*100</f>
        <v>12.133080816637493</v>
      </c>
      <c r="J181" s="272">
        <f>'Data (Layer 1)'!J181/'Data (Layer 1)'!$AF$181*100</f>
        <v>0</v>
      </c>
      <c r="K181" s="272">
        <f>'Data (Layer 1)'!K181/'Data (Layer 1)'!$AF$181*100</f>
        <v>0</v>
      </c>
      <c r="L181" s="425">
        <f>'Data (Layer 1)'!L181/'Data (Layer 1)'!$AF$181*100</f>
        <v>0</v>
      </c>
      <c r="M181" s="273">
        <f>'Data (Layer 1)'!M181/'Data (Layer 1)'!$AF$181*100</f>
        <v>0</v>
      </c>
      <c r="N181" s="269">
        <f>'Data (Layer 1)'!N181/'Data (Layer 1)'!$AF$181*100</f>
        <v>12.133080816637493</v>
      </c>
      <c r="O181" s="269">
        <f>'Data (Layer 1)'!O181/'Data (Layer 1)'!$AF$181*100</f>
        <v>0</v>
      </c>
      <c r="P181" s="274">
        <f>'Data (Layer 1)'!P181/'Data (Layer 1)'!$AF$181*100</f>
        <v>96.590536744346807</v>
      </c>
      <c r="Q181" s="275">
        <f>'Data (Layer 1)'!Q181/'Data (Layer 1)'!$AF$181*100</f>
        <v>0</v>
      </c>
      <c r="R181" s="276">
        <f>'Data (Layer 1)'!R181/'Data (Layer 1)'!$AF$181*100</f>
        <v>-3.3172406574319746</v>
      </c>
      <c r="S181" s="441">
        <f>'Data (Layer 1)'!S181/'Data (Layer 1)'!$AF$181*100</f>
        <v>0</v>
      </c>
      <c r="T181" s="277">
        <f>'Data (Layer 1)'!T181/'Data (Layer 1)'!$AF$181*100</f>
        <v>0.47260022835061544</v>
      </c>
      <c r="U181" s="269">
        <f>'Data (Layer 1)'!U181/'Data (Layer 1)'!$AF$181*100</f>
        <v>-2.8446404290813594</v>
      </c>
      <c r="V181" s="276">
        <f>'Data (Layer 1)'!V181/'Data (Layer 1)'!$AF$181*100</f>
        <v>0.30567841241812282</v>
      </c>
      <c r="W181" s="272">
        <f>'Data (Layer 1)'!W181/'Data (Layer 1)'!$AF$181*100</f>
        <v>0.42531991053321899</v>
      </c>
      <c r="X181" s="272">
        <f>'Data (Layer 1)'!X181/'Data (Layer 1)'!$AF$181*100</f>
        <v>9.8467765339263033E-2</v>
      </c>
      <c r="Y181" s="272">
        <f>'Data (Layer 1)'!Y181/'Data (Layer 1)'!$AF$181*100</f>
        <v>0</v>
      </c>
      <c r="Z181" s="272">
        <f>'Data (Layer 1)'!Z181/'Data (Layer 1)'!$AF$181*100</f>
        <v>6.4441744443712312E-2</v>
      </c>
      <c r="AA181" s="272">
        <f>'Data (Layer 1)'!AA181/'Data (Layer 1)'!$AF$181*100</f>
        <v>4.3245838482652621</v>
      </c>
      <c r="AB181" s="277">
        <f>'Data (Layer 1)'!AB181/'Data (Layer 1)'!$AF$181*100</f>
        <v>0.61939293453606969</v>
      </c>
      <c r="AC181" s="269">
        <f>'Data (Layer 1)'!AC181/'Data (Layer 1)'!$AF$181*100</f>
        <v>5.8378846155356481</v>
      </c>
      <c r="AD181" s="269">
        <f>'Data (Layer 1)'!AD181/'Data (Layer 1)'!$AF$181*100</f>
        <v>0.41621906919889684</v>
      </c>
      <c r="AE181" s="278">
        <f>'Data (Layer 1)'!AE181/'Data (Layer 1)'!$AF$181*100</f>
        <v>3.4094632556531868</v>
      </c>
      <c r="AF181" s="279">
        <f>'Data (Layer 1)'!AF181/'Data (Layer 1)'!$AF$181*100</f>
        <v>100</v>
      </c>
      <c r="AH181" s="20"/>
      <c r="AI181" s="21"/>
      <c r="AJ181" s="21"/>
      <c r="AK181" s="21"/>
      <c r="AL181" s="21"/>
      <c r="AM181" s="21"/>
    </row>
    <row r="182" spans="1:39" ht="13.5" thickTop="1" x14ac:dyDescent="0.2">
      <c r="A182" s="53"/>
      <c r="B182" s="74"/>
      <c r="C182" s="75"/>
      <c r="D182" s="280"/>
      <c r="E182" s="281"/>
      <c r="F182" s="281"/>
      <c r="G182" s="282"/>
      <c r="H182" s="283"/>
      <c r="I182" s="284"/>
      <c r="J182" s="284"/>
      <c r="K182" s="284"/>
      <c r="L182" s="407"/>
      <c r="M182" s="285"/>
      <c r="N182" s="137"/>
      <c r="O182" s="281"/>
      <c r="P182" s="142"/>
      <c r="Q182" s="286"/>
      <c r="R182" s="287"/>
      <c r="S182" s="446"/>
      <c r="T182" s="288"/>
      <c r="U182" s="289"/>
      <c r="V182" s="287"/>
      <c r="W182" s="290"/>
      <c r="X182" s="290"/>
      <c r="Y182" s="290"/>
      <c r="Z182" s="290"/>
      <c r="AA182" s="290"/>
      <c r="AB182" s="288"/>
      <c r="AC182" s="289"/>
      <c r="AD182" s="289"/>
      <c r="AE182" s="291"/>
      <c r="AF182" s="325"/>
      <c r="AH182" s="17"/>
      <c r="AI182" s="17"/>
      <c r="AJ182" s="17"/>
      <c r="AK182" s="17"/>
      <c r="AL182" s="17"/>
      <c r="AM182" s="17"/>
    </row>
    <row r="183" spans="1:39" ht="18" x14ac:dyDescent="0.25">
      <c r="A183" s="76" t="s">
        <v>121</v>
      </c>
      <c r="B183" s="77"/>
      <c r="C183" s="78"/>
      <c r="D183" s="184"/>
      <c r="E183" s="185"/>
      <c r="F183" s="185"/>
      <c r="G183" s="186"/>
      <c r="H183" s="187"/>
      <c r="I183" s="188"/>
      <c r="J183" s="188"/>
      <c r="K183" s="188"/>
      <c r="L183" s="403"/>
      <c r="M183" s="189"/>
      <c r="N183" s="151"/>
      <c r="O183" s="185"/>
      <c r="P183" s="156"/>
      <c r="Q183" s="190"/>
      <c r="R183" s="191"/>
      <c r="S183" s="433"/>
      <c r="T183" s="192"/>
      <c r="U183" s="193"/>
      <c r="V183" s="191"/>
      <c r="W183" s="293"/>
      <c r="X183" s="293"/>
      <c r="Y183" s="293"/>
      <c r="Z183" s="293"/>
      <c r="AA183" s="293"/>
      <c r="AB183" s="192"/>
      <c r="AC183" s="193"/>
      <c r="AD183" s="193"/>
      <c r="AE183" s="267"/>
      <c r="AF183" s="336"/>
      <c r="AH183" s="17"/>
      <c r="AI183" s="17"/>
      <c r="AJ183" s="17"/>
      <c r="AK183" s="17"/>
      <c r="AL183" s="17"/>
      <c r="AM183" s="17"/>
    </row>
    <row r="184" spans="1:39" x14ac:dyDescent="0.2">
      <c r="A184" s="56"/>
      <c r="B184" s="77"/>
      <c r="C184" s="78"/>
      <c r="D184" s="184"/>
      <c r="E184" s="185"/>
      <c r="F184" s="185"/>
      <c r="G184" s="186"/>
      <c r="H184" s="187"/>
      <c r="I184" s="188"/>
      <c r="J184" s="188"/>
      <c r="K184" s="188"/>
      <c r="L184" s="403"/>
      <c r="M184" s="189"/>
      <c r="N184" s="151"/>
      <c r="O184" s="185"/>
      <c r="P184" s="156"/>
      <c r="Q184" s="190"/>
      <c r="R184" s="191"/>
      <c r="S184" s="433"/>
      <c r="T184" s="192"/>
      <c r="U184" s="193"/>
      <c r="V184" s="191"/>
      <c r="W184" s="293"/>
      <c r="X184" s="293"/>
      <c r="Y184" s="293"/>
      <c r="Z184" s="293"/>
      <c r="AA184" s="293"/>
      <c r="AB184" s="192"/>
      <c r="AC184" s="193"/>
      <c r="AD184" s="193"/>
      <c r="AE184" s="267"/>
      <c r="AF184" s="336"/>
      <c r="AH184" s="17"/>
      <c r="AI184" s="17"/>
      <c r="AJ184" s="17"/>
      <c r="AK184" s="17"/>
      <c r="AL184" s="17"/>
      <c r="AM184" s="17"/>
    </row>
    <row r="185" spans="1:39" s="14" customFormat="1" x14ac:dyDescent="0.2">
      <c r="A185" s="24" t="s">
        <v>122</v>
      </c>
      <c r="B185" s="3"/>
      <c r="C185" s="4" t="s">
        <v>156</v>
      </c>
      <c r="D185" s="261">
        <f>'Data (Layer 1)'!D185/'Data (Layer 1)'!$AF$205*100</f>
        <v>0</v>
      </c>
      <c r="E185" s="262">
        <f>'Data (Layer 1)'!E185/'Data (Layer 1)'!$AF$205*100</f>
        <v>0.14147120149119558</v>
      </c>
      <c r="F185" s="262">
        <f>'Data (Layer 1)'!F185/'Data (Layer 1)'!$AF$205*100</f>
        <v>0</v>
      </c>
      <c r="G185" s="263">
        <f>'Data (Layer 1)'!G185/'Data (Layer 1)'!$AF$205*100</f>
        <v>0</v>
      </c>
      <c r="H185" s="264">
        <f>'Data (Layer 1)'!H185/'Data (Layer 1)'!$AF$205*100</f>
        <v>0</v>
      </c>
      <c r="I185" s="120">
        <f>'Data (Layer 1)'!I185/'Data (Layer 1)'!$AF$205*100</f>
        <v>0</v>
      </c>
      <c r="J185" s="120">
        <f>'Data (Layer 1)'!J185/'Data (Layer 1)'!$AF$205*100</f>
        <v>0</v>
      </c>
      <c r="K185" s="120">
        <f>'Data (Layer 1)'!K185/'Data (Layer 1)'!$AF$205*100</f>
        <v>0</v>
      </c>
      <c r="L185" s="424">
        <f>'Data (Layer 1)'!L185/'Data (Layer 1)'!$AF$205*100</f>
        <v>0</v>
      </c>
      <c r="M185" s="265">
        <f>'Data (Layer 1)'!M185/'Data (Layer 1)'!$AF$205*100</f>
        <v>0</v>
      </c>
      <c r="N185" s="165">
        <f>'Data (Layer 1)'!N185/'Data (Layer 1)'!$AF$205*100</f>
        <v>0</v>
      </c>
      <c r="O185" s="262">
        <f>'Data (Layer 1)'!O185/'Data (Layer 1)'!$AF$205*100</f>
        <v>0</v>
      </c>
      <c r="P185" s="241">
        <f>'Data (Layer 1)'!P185/'Data (Layer 1)'!$AF$205*100</f>
        <v>0.14147120149119558</v>
      </c>
      <c r="Q185" s="266">
        <f>'Data (Layer 1)'!Q185/'Data (Layer 1)'!$AF$205*100</f>
        <v>0</v>
      </c>
      <c r="R185" s="118">
        <f>'Data (Layer 1)'!R185/'Data (Layer 1)'!$AF$205*100</f>
        <v>0</v>
      </c>
      <c r="S185" s="440">
        <f>'Data (Layer 1)'!S185/'Data (Layer 1)'!$AF$205*100</f>
        <v>0</v>
      </c>
      <c r="T185" s="119">
        <f>'Data (Layer 1)'!T185/'Data (Layer 1)'!$AF$205*100</f>
        <v>0.24324904429061681</v>
      </c>
      <c r="U185" s="262">
        <f>'Data (Layer 1)'!U185/'Data (Layer 1)'!$AF$205*100</f>
        <v>0.24324904429061681</v>
      </c>
      <c r="V185" s="118">
        <f>'Data (Layer 1)'!V185/'Data (Layer 1)'!$AF$205*100</f>
        <v>0</v>
      </c>
      <c r="W185" s="120">
        <f>'Data (Layer 1)'!W185/'Data (Layer 1)'!$AF$205*100</f>
        <v>0</v>
      </c>
      <c r="X185" s="120">
        <f>'Data (Layer 1)'!X185/'Data (Layer 1)'!$AF$205*100</f>
        <v>0</v>
      </c>
      <c r="Y185" s="120">
        <f>'Data (Layer 1)'!Y185/'Data (Layer 1)'!$AF$205*100</f>
        <v>0</v>
      </c>
      <c r="Z185" s="120">
        <f>'Data (Layer 1)'!Z185/'Data (Layer 1)'!$AF$205*100</f>
        <v>0</v>
      </c>
      <c r="AA185" s="120">
        <f>'Data (Layer 1)'!AA185/'Data (Layer 1)'!$AF$205*100</f>
        <v>0</v>
      </c>
      <c r="AB185" s="119">
        <f>'Data (Layer 1)'!AB185/'Data (Layer 1)'!$AF$205*100</f>
        <v>0</v>
      </c>
      <c r="AC185" s="262">
        <f>'Data (Layer 1)'!AC185/'Data (Layer 1)'!$AF$205*100</f>
        <v>0</v>
      </c>
      <c r="AD185" s="262">
        <f>'Data (Layer 1)'!AD185/'Data (Layer 1)'!$AF$205*100</f>
        <v>0</v>
      </c>
      <c r="AE185" s="121">
        <f>'Data (Layer 1)'!AE185/'Data (Layer 1)'!$AF$205*100</f>
        <v>0.24324904429061681</v>
      </c>
      <c r="AF185" s="122">
        <f>'Data (Layer 1)'!AF185/'Data (Layer 1)'!$AF$205*100</f>
        <v>0.38472024578181235</v>
      </c>
      <c r="AH185" s="23"/>
      <c r="AI185" s="23"/>
      <c r="AJ185" s="23"/>
      <c r="AK185" s="23"/>
      <c r="AL185" s="23"/>
      <c r="AM185" s="23"/>
    </row>
    <row r="186" spans="1:39" s="14" customFormat="1" x14ac:dyDescent="0.2">
      <c r="A186" s="43"/>
      <c r="B186" s="44"/>
      <c r="C186" s="52"/>
      <c r="D186" s="337"/>
      <c r="E186" s="128"/>
      <c r="F186" s="128"/>
      <c r="G186" s="338"/>
      <c r="H186" s="339"/>
      <c r="I186" s="133"/>
      <c r="J186" s="133"/>
      <c r="K186" s="133"/>
      <c r="L186" s="411"/>
      <c r="M186" s="340"/>
      <c r="N186" s="175"/>
      <c r="O186" s="128"/>
      <c r="P186" s="129"/>
      <c r="Q186" s="130"/>
      <c r="R186" s="131"/>
      <c r="S186" s="443"/>
      <c r="T186" s="132"/>
      <c r="U186" s="128"/>
      <c r="V186" s="131"/>
      <c r="W186" s="133"/>
      <c r="X186" s="133"/>
      <c r="Y186" s="133"/>
      <c r="Z186" s="133"/>
      <c r="AA186" s="133"/>
      <c r="AB186" s="132"/>
      <c r="AC186" s="128"/>
      <c r="AD186" s="128"/>
      <c r="AE186" s="134"/>
      <c r="AF186" s="135"/>
      <c r="AH186" s="23"/>
      <c r="AI186" s="23"/>
      <c r="AJ186" s="23"/>
      <c r="AK186" s="23"/>
      <c r="AL186" s="23"/>
      <c r="AM186" s="23"/>
    </row>
    <row r="187" spans="1:39" s="14" customFormat="1" x14ac:dyDescent="0.2">
      <c r="A187" s="24" t="s">
        <v>123</v>
      </c>
      <c r="B187" s="3"/>
      <c r="C187" s="4" t="s">
        <v>156</v>
      </c>
      <c r="D187" s="261">
        <f>'Data (Layer 1)'!D187/'Data (Layer 1)'!$AF$205*100</f>
        <v>0</v>
      </c>
      <c r="E187" s="262">
        <f>'Data (Layer 1)'!E187/'Data (Layer 1)'!$AF$205*100</f>
        <v>0.14045342306320138</v>
      </c>
      <c r="F187" s="262">
        <f>'Data (Layer 1)'!F187/'Data (Layer 1)'!$AF$205*100</f>
        <v>0</v>
      </c>
      <c r="G187" s="263">
        <f>'Data (Layer 1)'!G187/'Data (Layer 1)'!$AF$205*100</f>
        <v>0</v>
      </c>
      <c r="H187" s="264">
        <f>'Data (Layer 1)'!H187/'Data (Layer 1)'!$AF$205*100</f>
        <v>0</v>
      </c>
      <c r="I187" s="120">
        <f>'Data (Layer 1)'!I187/'Data (Layer 1)'!$AF$205*100</f>
        <v>0</v>
      </c>
      <c r="J187" s="120">
        <f>'Data (Layer 1)'!J187/'Data (Layer 1)'!$AF$205*100</f>
        <v>0</v>
      </c>
      <c r="K187" s="120">
        <f>'Data (Layer 1)'!K187/'Data (Layer 1)'!$AF$205*100</f>
        <v>0</v>
      </c>
      <c r="L187" s="424">
        <f>'Data (Layer 1)'!L187/'Data (Layer 1)'!$AF$205*100</f>
        <v>0</v>
      </c>
      <c r="M187" s="265">
        <f>'Data (Layer 1)'!M187/'Data (Layer 1)'!$AF$205*100</f>
        <v>0</v>
      </c>
      <c r="N187" s="165">
        <f>'Data (Layer 1)'!N187/'Data (Layer 1)'!$AF$205*100</f>
        <v>0</v>
      </c>
      <c r="O187" s="262">
        <f>'Data (Layer 1)'!O187/'Data (Layer 1)'!$AF$205*100</f>
        <v>0</v>
      </c>
      <c r="P187" s="241">
        <f>'Data (Layer 1)'!P187/'Data (Layer 1)'!$AF$205*100</f>
        <v>0.14045342306320138</v>
      </c>
      <c r="Q187" s="266">
        <f>'Data (Layer 1)'!Q187/'Data (Layer 1)'!$AF$205*100</f>
        <v>0</v>
      </c>
      <c r="R187" s="118">
        <f>'Data (Layer 1)'!R187/'Data (Layer 1)'!$AF$205*100</f>
        <v>0</v>
      </c>
      <c r="S187" s="440">
        <f>'Data (Layer 1)'!S187/'Data (Layer 1)'!$AF$205*100</f>
        <v>0</v>
      </c>
      <c r="T187" s="119">
        <f>'Data (Layer 1)'!T187/'Data (Layer 1)'!$AF$205*100</f>
        <v>0.38268468892582402</v>
      </c>
      <c r="U187" s="262">
        <f>'Data (Layer 1)'!U187/'Data (Layer 1)'!$AF$205*100</f>
        <v>0.38268468892582402</v>
      </c>
      <c r="V187" s="118">
        <f>'Data (Layer 1)'!V187/'Data (Layer 1)'!$AF$205*100</f>
        <v>0</v>
      </c>
      <c r="W187" s="120">
        <f>'Data (Layer 1)'!W187/'Data (Layer 1)'!$AF$205*100</f>
        <v>0</v>
      </c>
      <c r="X187" s="120">
        <f>'Data (Layer 1)'!X187/'Data (Layer 1)'!$AF$205*100</f>
        <v>0</v>
      </c>
      <c r="Y187" s="120">
        <f>'Data (Layer 1)'!Y187/'Data (Layer 1)'!$AF$205*100</f>
        <v>0</v>
      </c>
      <c r="Z187" s="120">
        <f>'Data (Layer 1)'!Z187/'Data (Layer 1)'!$AF$205*100</f>
        <v>0</v>
      </c>
      <c r="AA187" s="120">
        <f>'Data (Layer 1)'!AA187/'Data (Layer 1)'!$AF$205*100</f>
        <v>0</v>
      </c>
      <c r="AB187" s="119">
        <f>'Data (Layer 1)'!AB187/'Data (Layer 1)'!$AF$205*100</f>
        <v>0</v>
      </c>
      <c r="AC187" s="262">
        <f>'Data (Layer 1)'!AC187/'Data (Layer 1)'!$AF$205*100</f>
        <v>0</v>
      </c>
      <c r="AD187" s="262">
        <f>'Data (Layer 1)'!AD187/'Data (Layer 1)'!$AF$205*100</f>
        <v>0</v>
      </c>
      <c r="AE187" s="121">
        <f>'Data (Layer 1)'!AE187/'Data (Layer 1)'!$AF$205*100</f>
        <v>0.38268468892582402</v>
      </c>
      <c r="AF187" s="122">
        <f>'Data (Layer 1)'!AF187/'Data (Layer 1)'!$AF$205*100</f>
        <v>0.52313811198902538</v>
      </c>
      <c r="AH187" s="23"/>
      <c r="AI187" s="23"/>
      <c r="AJ187" s="23"/>
      <c r="AK187" s="23"/>
      <c r="AL187" s="23"/>
      <c r="AM187" s="23"/>
    </row>
    <row r="188" spans="1:39" s="14" customFormat="1" x14ac:dyDescent="0.2">
      <c r="A188" s="43"/>
      <c r="B188" s="44"/>
      <c r="C188" s="52"/>
      <c r="D188" s="337"/>
      <c r="E188" s="128"/>
      <c r="F188" s="128"/>
      <c r="G188" s="338"/>
      <c r="H188" s="339"/>
      <c r="I188" s="133"/>
      <c r="J188" s="133"/>
      <c r="K188" s="133"/>
      <c r="L188" s="428"/>
      <c r="M188" s="340"/>
      <c r="N188" s="175"/>
      <c r="O188" s="128"/>
      <c r="P188" s="129"/>
      <c r="Q188" s="130"/>
      <c r="R188" s="131"/>
      <c r="S188" s="443"/>
      <c r="T188" s="132"/>
      <c r="U188" s="128"/>
      <c r="V188" s="131"/>
      <c r="W188" s="133"/>
      <c r="X188" s="133"/>
      <c r="Y188" s="133"/>
      <c r="Z188" s="133"/>
      <c r="AA188" s="133"/>
      <c r="AB188" s="132"/>
      <c r="AC188" s="128"/>
      <c r="AD188" s="128"/>
      <c r="AE188" s="134"/>
      <c r="AF188" s="135"/>
      <c r="AH188" s="23"/>
      <c r="AI188" s="23"/>
      <c r="AJ188" s="23"/>
      <c r="AK188" s="23"/>
      <c r="AL188" s="23"/>
      <c r="AM188" s="23"/>
    </row>
    <row r="189" spans="1:39" s="14" customFormat="1" x14ac:dyDescent="0.2">
      <c r="A189" s="26" t="s">
        <v>153</v>
      </c>
      <c r="B189" s="3"/>
      <c r="C189" s="4" t="s">
        <v>156</v>
      </c>
      <c r="D189" s="261">
        <f>'Data (Layer 1)'!D189/'Data (Layer 1)'!$AF$205*100</f>
        <v>0</v>
      </c>
      <c r="E189" s="262">
        <f>'Data (Layer 1)'!E189/'Data (Layer 1)'!$AF$205*100</f>
        <v>0.24986460407257924</v>
      </c>
      <c r="F189" s="262">
        <f>'Data (Layer 1)'!F189/'Data (Layer 1)'!$AF$205*100</f>
        <v>0</v>
      </c>
      <c r="G189" s="263">
        <f>'Data (Layer 1)'!G189/'Data (Layer 1)'!$AF$205*100</f>
        <v>0</v>
      </c>
      <c r="H189" s="264">
        <f>'Data (Layer 1)'!H189/'Data (Layer 1)'!$AF$205*100</f>
        <v>0</v>
      </c>
      <c r="I189" s="120">
        <f>'Data (Layer 1)'!I189/'Data (Layer 1)'!$AF$205*100</f>
        <v>0</v>
      </c>
      <c r="J189" s="120">
        <f>'Data (Layer 1)'!J189/'Data (Layer 1)'!$AF$205*100</f>
        <v>0</v>
      </c>
      <c r="K189" s="120">
        <f>'Data (Layer 1)'!K189/'Data (Layer 1)'!$AF$205*100</f>
        <v>0</v>
      </c>
      <c r="L189" s="424">
        <f>'Data (Layer 1)'!L189/'Data (Layer 1)'!$AF$205*100</f>
        <v>0</v>
      </c>
      <c r="M189" s="265">
        <f>'Data (Layer 1)'!M189/'Data (Layer 1)'!$AF$205*100</f>
        <v>0</v>
      </c>
      <c r="N189" s="165">
        <f>'Data (Layer 1)'!N189/'Data (Layer 1)'!$AF$205*100</f>
        <v>0</v>
      </c>
      <c r="O189" s="262">
        <f>'Data (Layer 1)'!O189/'Data (Layer 1)'!$AF$205*100</f>
        <v>0</v>
      </c>
      <c r="P189" s="241">
        <f>'Data (Layer 1)'!P189/'Data (Layer 1)'!$AF$205*100</f>
        <v>0.24986460407257924</v>
      </c>
      <c r="Q189" s="266">
        <f>'Data (Layer 1)'!Q189/'Data (Layer 1)'!$AF$205*100</f>
        <v>0</v>
      </c>
      <c r="R189" s="118">
        <f>'Data (Layer 1)'!R189/'Data (Layer 1)'!$AF$205*100</f>
        <v>0</v>
      </c>
      <c r="S189" s="440">
        <f>'Data (Layer 1)'!S189/'Data (Layer 1)'!$AF$205*100</f>
        <v>0</v>
      </c>
      <c r="T189" s="119">
        <f>'Data (Layer 1)'!T189/'Data (Layer 1)'!$AF$205*100</f>
        <v>0</v>
      </c>
      <c r="U189" s="262">
        <f>'Data (Layer 1)'!U189/'Data (Layer 1)'!$AF$205*100</f>
        <v>0</v>
      </c>
      <c r="V189" s="118">
        <f>'Data (Layer 1)'!V189/'Data (Layer 1)'!$AF$205*100</f>
        <v>0</v>
      </c>
      <c r="W189" s="120">
        <f>'Data (Layer 1)'!W189/'Data (Layer 1)'!$AF$205*100</f>
        <v>0</v>
      </c>
      <c r="X189" s="120">
        <f>'Data (Layer 1)'!X189/'Data (Layer 1)'!$AF$205*100</f>
        <v>0</v>
      </c>
      <c r="Y189" s="120">
        <f>'Data (Layer 1)'!Y189/'Data (Layer 1)'!$AF$205*100</f>
        <v>0</v>
      </c>
      <c r="Z189" s="120">
        <f>'Data (Layer 1)'!Z189/'Data (Layer 1)'!$AF$205*100</f>
        <v>0</v>
      </c>
      <c r="AA189" s="120">
        <f>'Data (Layer 1)'!AA189/'Data (Layer 1)'!$AF$205*100</f>
        <v>0</v>
      </c>
      <c r="AB189" s="119">
        <f>'Data (Layer 1)'!AB189/'Data (Layer 1)'!$AF$205*100</f>
        <v>0</v>
      </c>
      <c r="AC189" s="262">
        <f>'Data (Layer 1)'!AC189/'Data (Layer 1)'!$AF$205*100</f>
        <v>0</v>
      </c>
      <c r="AD189" s="262">
        <f>'Data (Layer 1)'!AD189/'Data (Layer 1)'!$AF$205*100</f>
        <v>0</v>
      </c>
      <c r="AE189" s="121">
        <f>'Data (Layer 1)'!AE189/'Data (Layer 1)'!$AF$205*100</f>
        <v>0</v>
      </c>
      <c r="AF189" s="122">
        <f>'Data (Layer 1)'!AF189/'Data (Layer 1)'!$AF$205*100</f>
        <v>0.24986460407257924</v>
      </c>
      <c r="AH189" s="23"/>
      <c r="AI189" s="23"/>
      <c r="AJ189" s="23"/>
      <c r="AK189" s="23"/>
      <c r="AL189" s="23"/>
      <c r="AM189" s="23"/>
    </row>
    <row r="190" spans="1:39" s="14" customFormat="1" x14ac:dyDescent="0.2">
      <c r="A190" s="79"/>
      <c r="B190" s="44"/>
      <c r="C190" s="52"/>
      <c r="D190" s="337"/>
      <c r="E190" s="128"/>
      <c r="F190" s="128"/>
      <c r="G190" s="338"/>
      <c r="H190" s="339"/>
      <c r="I190" s="133"/>
      <c r="J190" s="133"/>
      <c r="K190" s="133"/>
      <c r="L190" s="428"/>
      <c r="M190" s="340"/>
      <c r="N190" s="175"/>
      <c r="O190" s="128"/>
      <c r="P190" s="129"/>
      <c r="Q190" s="130"/>
      <c r="R190" s="131"/>
      <c r="S190" s="443"/>
      <c r="T190" s="132"/>
      <c r="U190" s="128"/>
      <c r="V190" s="131"/>
      <c r="W190" s="133"/>
      <c r="X190" s="133"/>
      <c r="Y190" s="133"/>
      <c r="Z190" s="133"/>
      <c r="AA190" s="133"/>
      <c r="AB190" s="132"/>
      <c r="AC190" s="128"/>
      <c r="AD190" s="128"/>
      <c r="AE190" s="134"/>
      <c r="AF190" s="135"/>
      <c r="AH190" s="23"/>
      <c r="AI190" s="23"/>
      <c r="AJ190" s="23"/>
      <c r="AK190" s="23"/>
      <c r="AL190" s="23"/>
      <c r="AM190" s="23"/>
    </row>
    <row r="191" spans="1:39" s="14" customFormat="1" x14ac:dyDescent="0.2">
      <c r="A191" s="24" t="s">
        <v>154</v>
      </c>
      <c r="B191" s="3"/>
      <c r="C191" s="4" t="s">
        <v>156</v>
      </c>
      <c r="D191" s="261">
        <f>'Data (Layer 1)'!D191/'Data (Layer 1)'!$AF$205*100</f>
        <v>0</v>
      </c>
      <c r="E191" s="262">
        <f>'Data (Layer 1)'!E191/'Data (Layer 1)'!$AF$205*100</f>
        <v>0.34299133023404976</v>
      </c>
      <c r="F191" s="262">
        <f>'Data (Layer 1)'!F191/'Data (Layer 1)'!$AF$205*100</f>
        <v>0</v>
      </c>
      <c r="G191" s="263">
        <f>'Data (Layer 1)'!G191/'Data (Layer 1)'!$AF$205*100</f>
        <v>0</v>
      </c>
      <c r="H191" s="264">
        <f>'Data (Layer 1)'!H191/'Data (Layer 1)'!$AF$205*100</f>
        <v>0</v>
      </c>
      <c r="I191" s="120">
        <f>'Data (Layer 1)'!I191/'Data (Layer 1)'!$AF$205*100</f>
        <v>0</v>
      </c>
      <c r="J191" s="120">
        <f>'Data (Layer 1)'!J191/'Data (Layer 1)'!$AF$205*100</f>
        <v>0</v>
      </c>
      <c r="K191" s="120">
        <f>'Data (Layer 1)'!K191/'Data (Layer 1)'!$AF$205*100</f>
        <v>0</v>
      </c>
      <c r="L191" s="424">
        <f>'Data (Layer 1)'!L191/'Data (Layer 1)'!$AF$205*100</f>
        <v>0</v>
      </c>
      <c r="M191" s="265">
        <f>'Data (Layer 1)'!M191/'Data (Layer 1)'!$AF$205*100</f>
        <v>0</v>
      </c>
      <c r="N191" s="262">
        <f>'Data (Layer 1)'!N191/'Data (Layer 1)'!$AF$205*100</f>
        <v>0</v>
      </c>
      <c r="O191" s="262">
        <f>'Data (Layer 1)'!O191/'Data (Layer 1)'!$AF$205*100</f>
        <v>0</v>
      </c>
      <c r="P191" s="241">
        <f>'Data (Layer 1)'!P191/'Data (Layer 1)'!$AF$205*100</f>
        <v>0.34299133023404976</v>
      </c>
      <c r="Q191" s="266">
        <f>'Data (Layer 1)'!Q191/'Data (Layer 1)'!$AF$205*100</f>
        <v>0</v>
      </c>
      <c r="R191" s="118">
        <f>'Data (Layer 1)'!R191/'Data (Layer 1)'!$AF$205*100</f>
        <v>0</v>
      </c>
      <c r="S191" s="440">
        <f>'Data (Layer 1)'!S191/'Data (Layer 1)'!$AF$205*100</f>
        <v>0</v>
      </c>
      <c r="T191" s="119">
        <f>'Data (Layer 1)'!T191/'Data (Layer 1)'!$AF$205*100</f>
        <v>0</v>
      </c>
      <c r="U191" s="262">
        <f>'Data (Layer 1)'!U191/'Data (Layer 1)'!$AF$205*100</f>
        <v>0</v>
      </c>
      <c r="V191" s="118">
        <f>'Data (Layer 1)'!V191/'Data (Layer 1)'!$AF$205*100</f>
        <v>0</v>
      </c>
      <c r="W191" s="120">
        <f>'Data (Layer 1)'!W191/'Data (Layer 1)'!$AF$205*100</f>
        <v>0</v>
      </c>
      <c r="X191" s="120">
        <f>'Data (Layer 1)'!X191/'Data (Layer 1)'!$AF$205*100</f>
        <v>0</v>
      </c>
      <c r="Y191" s="120">
        <f>'Data (Layer 1)'!Y191/'Data (Layer 1)'!$AF$205*100</f>
        <v>0</v>
      </c>
      <c r="Z191" s="120">
        <f>'Data (Layer 1)'!Z191/'Data (Layer 1)'!$AF$205*100</f>
        <v>0</v>
      </c>
      <c r="AA191" s="120">
        <f>'Data (Layer 1)'!AA191/'Data (Layer 1)'!$AF$205*100</f>
        <v>0</v>
      </c>
      <c r="AB191" s="119">
        <f>'Data (Layer 1)'!AB191/'Data (Layer 1)'!$AF$205*100</f>
        <v>0</v>
      </c>
      <c r="AC191" s="262">
        <f>'Data (Layer 1)'!AC191/'Data (Layer 1)'!$AF$205*100</f>
        <v>0</v>
      </c>
      <c r="AD191" s="262">
        <f>'Data (Layer 1)'!AD191/'Data (Layer 1)'!$AF$205*100</f>
        <v>0</v>
      </c>
      <c r="AE191" s="121">
        <f>'Data (Layer 1)'!AE191/'Data (Layer 1)'!$AF$205*100</f>
        <v>0</v>
      </c>
      <c r="AF191" s="122">
        <f>'Data (Layer 1)'!AF191/'Data (Layer 1)'!$AF$205*100</f>
        <v>0.34299133023404976</v>
      </c>
      <c r="AH191" s="23"/>
      <c r="AI191" s="23"/>
      <c r="AJ191" s="23"/>
      <c r="AK191" s="23"/>
      <c r="AL191" s="23"/>
      <c r="AM191" s="23"/>
    </row>
    <row r="192" spans="1:39" s="14" customFormat="1" x14ac:dyDescent="0.2">
      <c r="A192" s="43"/>
      <c r="B192" s="44"/>
      <c r="C192" s="52"/>
      <c r="D192" s="337"/>
      <c r="E192" s="128"/>
      <c r="F192" s="128"/>
      <c r="G192" s="338"/>
      <c r="H192" s="339"/>
      <c r="I192" s="133"/>
      <c r="J192" s="133"/>
      <c r="K192" s="133"/>
      <c r="L192" s="428"/>
      <c r="M192" s="340"/>
      <c r="N192" s="128"/>
      <c r="O192" s="128"/>
      <c r="P192" s="129"/>
      <c r="Q192" s="130"/>
      <c r="R192" s="131"/>
      <c r="S192" s="443"/>
      <c r="T192" s="132"/>
      <c r="U192" s="128"/>
      <c r="V192" s="131"/>
      <c r="W192" s="133"/>
      <c r="X192" s="133"/>
      <c r="Y192" s="133"/>
      <c r="Z192" s="133"/>
      <c r="AA192" s="133"/>
      <c r="AB192" s="132"/>
      <c r="AC192" s="128"/>
      <c r="AD192" s="128"/>
      <c r="AE192" s="134"/>
      <c r="AF192" s="135"/>
      <c r="AH192" s="23"/>
      <c r="AI192" s="23"/>
      <c r="AJ192" s="23"/>
      <c r="AK192" s="23"/>
      <c r="AL192" s="23"/>
      <c r="AM192" s="23"/>
    </row>
    <row r="193" spans="1:42" s="14" customFormat="1" x14ac:dyDescent="0.2">
      <c r="A193" s="24" t="s">
        <v>124</v>
      </c>
      <c r="B193" s="3"/>
      <c r="C193" s="4" t="s">
        <v>156</v>
      </c>
      <c r="D193" s="261">
        <f>'Data (Layer 1)'!D193/'Data (Layer 1)'!$AF$205*100</f>
        <v>0</v>
      </c>
      <c r="E193" s="262">
        <f>'Data (Layer 1)'!E193/'Data (Layer 1)'!$AF$205*100</f>
        <v>112.13058319113563</v>
      </c>
      <c r="F193" s="262">
        <f>'Data (Layer 1)'!F193/'Data (Layer 1)'!$AF$205*100</f>
        <v>0</v>
      </c>
      <c r="G193" s="263">
        <f>'Data (Layer 1)'!G193/'Data (Layer 1)'!$AF$205*100</f>
        <v>0</v>
      </c>
      <c r="H193" s="264">
        <f>'Data (Layer 1)'!H193/'Data (Layer 1)'!$AF$205*100</f>
        <v>0</v>
      </c>
      <c r="I193" s="120">
        <f>'Data (Layer 1)'!I193/'Data (Layer 1)'!$AF$205*100</f>
        <v>0</v>
      </c>
      <c r="J193" s="120">
        <f>'Data (Layer 1)'!J193/'Data (Layer 1)'!$AF$205*100</f>
        <v>0</v>
      </c>
      <c r="K193" s="120">
        <f>'Data (Layer 1)'!K193/'Data (Layer 1)'!$AF$205*100</f>
        <v>0</v>
      </c>
      <c r="L193" s="424">
        <f>'Data (Layer 1)'!L193/'Data (Layer 1)'!$AF$205*100</f>
        <v>0</v>
      </c>
      <c r="M193" s="265">
        <f>'Data (Layer 1)'!M193/'Data (Layer 1)'!$AF$205*100</f>
        <v>0</v>
      </c>
      <c r="N193" s="165">
        <f>'Data (Layer 1)'!N193/'Data (Layer 1)'!$AF$205*100</f>
        <v>0</v>
      </c>
      <c r="O193" s="262">
        <f>'Data (Layer 1)'!O193/'Data (Layer 1)'!$AF$205*100</f>
        <v>0</v>
      </c>
      <c r="P193" s="241">
        <f>'Data (Layer 1)'!P193/'Data (Layer 1)'!$AF$205*100</f>
        <v>112.13058319113563</v>
      </c>
      <c r="Q193" s="266">
        <f>'Data (Layer 1)'!Q193/'Data (Layer 1)'!$AF$205*100</f>
        <v>0</v>
      </c>
      <c r="R193" s="118">
        <f>'Data (Layer 1)'!R193/'Data (Layer 1)'!$AF$205*100</f>
        <v>0</v>
      </c>
      <c r="S193" s="440">
        <f>'Data (Layer 1)'!S193/'Data (Layer 1)'!$AF$205*100</f>
        <v>0</v>
      </c>
      <c r="T193" s="119">
        <f>'Data (Layer 1)'!T193/'Data (Layer 1)'!$AF$205*100</f>
        <v>0</v>
      </c>
      <c r="U193" s="262">
        <f>'Data (Layer 1)'!U193/'Data (Layer 1)'!$AF$205*100</f>
        <v>0</v>
      </c>
      <c r="V193" s="118">
        <f>'Data (Layer 1)'!V193/'Data (Layer 1)'!$AF$205*100</f>
        <v>0</v>
      </c>
      <c r="W193" s="120">
        <f>'Data (Layer 1)'!W193/'Data (Layer 1)'!$AF$205*100</f>
        <v>0</v>
      </c>
      <c r="X193" s="120">
        <f>'Data (Layer 1)'!X193/'Data (Layer 1)'!$AF$205*100</f>
        <v>0</v>
      </c>
      <c r="Y193" s="120">
        <f>'Data (Layer 1)'!Y193/'Data (Layer 1)'!$AF$205*100</f>
        <v>0</v>
      </c>
      <c r="Z193" s="120">
        <f>'Data (Layer 1)'!Z193/'Data (Layer 1)'!$AF$205*100</f>
        <v>0</v>
      </c>
      <c r="AA193" s="120">
        <f>'Data (Layer 1)'!AA193/'Data (Layer 1)'!$AF$205*100</f>
        <v>0</v>
      </c>
      <c r="AB193" s="119">
        <f>'Data (Layer 1)'!AB193/'Data (Layer 1)'!$AF$205*100</f>
        <v>0</v>
      </c>
      <c r="AC193" s="262">
        <f>'Data (Layer 1)'!AC193/'Data (Layer 1)'!$AF$205*100</f>
        <v>0</v>
      </c>
      <c r="AD193" s="262">
        <f>'Data (Layer 1)'!AD193/'Data (Layer 1)'!$AF$205*100</f>
        <v>0</v>
      </c>
      <c r="AE193" s="121">
        <f>'Data (Layer 1)'!AE193/'Data (Layer 1)'!$AF$205*100</f>
        <v>0</v>
      </c>
      <c r="AF193" s="122">
        <f>'Data (Layer 1)'!AF193/'Data (Layer 1)'!$AF$205*100</f>
        <v>112.13058319113563</v>
      </c>
      <c r="AH193" s="23"/>
      <c r="AI193" s="23"/>
      <c r="AJ193" s="23"/>
      <c r="AK193" s="23"/>
      <c r="AL193" s="23"/>
      <c r="AM193" s="23"/>
    </row>
    <row r="194" spans="1:42" s="10" customFormat="1" ht="11.25" x14ac:dyDescent="0.2">
      <c r="A194" s="80" t="s">
        <v>143</v>
      </c>
      <c r="B194" s="81"/>
      <c r="C194" s="82" t="s">
        <v>156</v>
      </c>
      <c r="D194" s="341">
        <f>'Data (Layer 1)'!D194/'Data (Layer 1)'!$AF$205*100</f>
        <v>0</v>
      </c>
      <c r="E194" s="342">
        <f>'Data (Layer 1)'!E194/'Data (Layer 1)'!$AF$205*100</f>
        <v>12.140468200486167</v>
      </c>
      <c r="F194" s="342">
        <f>'Data (Layer 1)'!F194/'Data (Layer 1)'!$AF$205*100</f>
        <v>0</v>
      </c>
      <c r="G194" s="343">
        <f>'Data (Layer 1)'!G194/'Data (Layer 1)'!$AF$205*100</f>
        <v>0</v>
      </c>
      <c r="H194" s="344">
        <f>'Data (Layer 1)'!H194/'Data (Layer 1)'!$AF$205*100</f>
        <v>0</v>
      </c>
      <c r="I194" s="344">
        <f>'Data (Layer 1)'!I194/'Data (Layer 1)'!$AF$205*100</f>
        <v>0</v>
      </c>
      <c r="J194" s="344">
        <f>'Data (Layer 1)'!J194/'Data (Layer 1)'!$AF$205*100</f>
        <v>0</v>
      </c>
      <c r="K194" s="344">
        <f>'Data (Layer 1)'!K194/'Data (Layer 1)'!$AF$205*100</f>
        <v>0</v>
      </c>
      <c r="L194" s="429">
        <f>'Data (Layer 1)'!L194/'Data (Layer 1)'!$AF$205*100</f>
        <v>0</v>
      </c>
      <c r="M194" s="345">
        <f>'Data (Layer 1)'!M194/'Data (Layer 1)'!$AF$205*100</f>
        <v>0</v>
      </c>
      <c r="N194" s="346">
        <f>'Data (Layer 1)'!N194/'Data (Layer 1)'!$AF$205*100</f>
        <v>0</v>
      </c>
      <c r="O194" s="342">
        <f>'Data (Layer 1)'!O194/'Data (Layer 1)'!$AF$205*100</f>
        <v>0</v>
      </c>
      <c r="P194" s="347">
        <f>'Data (Layer 1)'!P194/'Data (Layer 1)'!$AF$205*100</f>
        <v>12.140468200486167</v>
      </c>
      <c r="Q194" s="348">
        <f>'Data (Layer 1)'!Q194/'Data (Layer 1)'!$AF$205*100</f>
        <v>0</v>
      </c>
      <c r="R194" s="343">
        <f>'Data (Layer 1)'!R194/'Data (Layer 1)'!$AF$205*100</f>
        <v>0</v>
      </c>
      <c r="S194" s="447">
        <f>'Data (Layer 1)'!S194/'Data (Layer 1)'!$AF$205*100</f>
        <v>0</v>
      </c>
      <c r="T194" s="345">
        <f>'Data (Layer 1)'!T194/'Data (Layer 1)'!$AF$205*100</f>
        <v>0</v>
      </c>
      <c r="U194" s="342">
        <f>'Data (Layer 1)'!U194/'Data (Layer 1)'!$AF$205*100</f>
        <v>0</v>
      </c>
      <c r="V194" s="343">
        <f>'Data (Layer 1)'!V194/'Data (Layer 1)'!$AF$205*100</f>
        <v>0</v>
      </c>
      <c r="W194" s="344">
        <f>'Data (Layer 1)'!W194/'Data (Layer 1)'!$AF$205*100</f>
        <v>0</v>
      </c>
      <c r="X194" s="344">
        <f>'Data (Layer 1)'!X194/'Data (Layer 1)'!$AF$205*100</f>
        <v>0</v>
      </c>
      <c r="Y194" s="344">
        <f>'Data (Layer 1)'!Y194/'Data (Layer 1)'!$AF$205*100</f>
        <v>0</v>
      </c>
      <c r="Z194" s="344">
        <f>'Data (Layer 1)'!Z194/'Data (Layer 1)'!$AF$205*100</f>
        <v>0</v>
      </c>
      <c r="AA194" s="344">
        <f>'Data (Layer 1)'!AA194/'Data (Layer 1)'!$AF$205*100</f>
        <v>0</v>
      </c>
      <c r="AB194" s="345">
        <f>'Data (Layer 1)'!AB194/'Data (Layer 1)'!$AF$205*100</f>
        <v>0</v>
      </c>
      <c r="AC194" s="342">
        <f>'Data (Layer 1)'!AC194/'Data (Layer 1)'!$AF$205*100</f>
        <v>0</v>
      </c>
      <c r="AD194" s="342">
        <f>'Data (Layer 1)'!AD194/'Data (Layer 1)'!$AF$205*100</f>
        <v>0</v>
      </c>
      <c r="AE194" s="349">
        <f>'Data (Layer 1)'!AE194/'Data (Layer 1)'!$AF$205*100</f>
        <v>0</v>
      </c>
      <c r="AF194" s="350">
        <f>'Data (Layer 1)'!AF194/'Data (Layer 1)'!$AF$205*100</f>
        <v>12.140468200486167</v>
      </c>
    </row>
    <row r="195" spans="1:42" s="10" customFormat="1" ht="11.25" x14ac:dyDescent="0.2">
      <c r="A195" s="80" t="s">
        <v>144</v>
      </c>
      <c r="B195" s="81"/>
      <c r="C195" s="82" t="s">
        <v>156</v>
      </c>
      <c r="D195" s="341">
        <f>'Data (Layer 1)'!D195/'Data (Layer 1)'!$AF$205*100</f>
        <v>0</v>
      </c>
      <c r="E195" s="342">
        <f>'Data (Layer 1)'!E195/'Data (Layer 1)'!$AF$205*100</f>
        <v>95.035569603173613</v>
      </c>
      <c r="F195" s="342">
        <f>'Data (Layer 1)'!F195/'Data (Layer 1)'!$AF$205*100</f>
        <v>0</v>
      </c>
      <c r="G195" s="343">
        <f>'Data (Layer 1)'!G195/'Data (Layer 1)'!$AF$205*100</f>
        <v>0</v>
      </c>
      <c r="H195" s="344">
        <f>'Data (Layer 1)'!H195/'Data (Layer 1)'!$AF$205*100</f>
        <v>0</v>
      </c>
      <c r="I195" s="344">
        <f>'Data (Layer 1)'!I195/'Data (Layer 1)'!$AF$205*100</f>
        <v>0</v>
      </c>
      <c r="J195" s="344">
        <f>'Data (Layer 1)'!J195/'Data (Layer 1)'!$AF$205*100</f>
        <v>0</v>
      </c>
      <c r="K195" s="344">
        <f>'Data (Layer 1)'!K195/'Data (Layer 1)'!$AF$205*100</f>
        <v>0</v>
      </c>
      <c r="L195" s="429">
        <f>'Data (Layer 1)'!L195/'Data (Layer 1)'!$AF$205*100</f>
        <v>0</v>
      </c>
      <c r="M195" s="345">
        <f>'Data (Layer 1)'!M195/'Data (Layer 1)'!$AF$205*100</f>
        <v>0</v>
      </c>
      <c r="N195" s="346">
        <f>'Data (Layer 1)'!N195/'Data (Layer 1)'!$AF$205*100</f>
        <v>0</v>
      </c>
      <c r="O195" s="342">
        <f>'Data (Layer 1)'!O195/'Data (Layer 1)'!$AF$205*100</f>
        <v>0</v>
      </c>
      <c r="P195" s="347">
        <f>'Data (Layer 1)'!P195/'Data (Layer 1)'!$AF$205*100</f>
        <v>95.035569603173613</v>
      </c>
      <c r="Q195" s="348">
        <f>'Data (Layer 1)'!Q195/'Data (Layer 1)'!$AF$205*100</f>
        <v>0</v>
      </c>
      <c r="R195" s="343">
        <f>'Data (Layer 1)'!R195/'Data (Layer 1)'!$AF$205*100</f>
        <v>0</v>
      </c>
      <c r="S195" s="447">
        <f>'Data (Layer 1)'!S195/'Data (Layer 1)'!$AF$205*100</f>
        <v>0</v>
      </c>
      <c r="T195" s="345">
        <f>'Data (Layer 1)'!T195/'Data (Layer 1)'!$AF$205*100</f>
        <v>0</v>
      </c>
      <c r="U195" s="342">
        <f>'Data (Layer 1)'!U195/'Data (Layer 1)'!$AF$205*100</f>
        <v>0</v>
      </c>
      <c r="V195" s="343">
        <f>'Data (Layer 1)'!V195/'Data (Layer 1)'!$AF$205*100</f>
        <v>0</v>
      </c>
      <c r="W195" s="344">
        <f>'Data (Layer 1)'!W195/'Data (Layer 1)'!$AF$205*100</f>
        <v>0</v>
      </c>
      <c r="X195" s="344">
        <f>'Data (Layer 1)'!X195/'Data (Layer 1)'!$AF$205*100</f>
        <v>0</v>
      </c>
      <c r="Y195" s="344">
        <f>'Data (Layer 1)'!Y195/'Data (Layer 1)'!$AF$205*100</f>
        <v>0</v>
      </c>
      <c r="Z195" s="344">
        <f>'Data (Layer 1)'!Z195/'Data (Layer 1)'!$AF$205*100</f>
        <v>0</v>
      </c>
      <c r="AA195" s="344">
        <f>'Data (Layer 1)'!AA195/'Data (Layer 1)'!$AF$205*100</f>
        <v>0</v>
      </c>
      <c r="AB195" s="345">
        <f>'Data (Layer 1)'!AB195/'Data (Layer 1)'!$AF$205*100</f>
        <v>0</v>
      </c>
      <c r="AC195" s="342">
        <f>'Data (Layer 1)'!AC195/'Data (Layer 1)'!$AF$205*100</f>
        <v>0</v>
      </c>
      <c r="AD195" s="342">
        <f>'Data (Layer 1)'!AD195/'Data (Layer 1)'!$AF$205*100</f>
        <v>0</v>
      </c>
      <c r="AE195" s="349">
        <f>'Data (Layer 1)'!AE195/'Data (Layer 1)'!$AF$205*100</f>
        <v>0</v>
      </c>
      <c r="AF195" s="350">
        <f>'Data (Layer 1)'!AF195/'Data (Layer 1)'!$AF$205*100</f>
        <v>95.035569603173613</v>
      </c>
      <c r="AH195" s="22"/>
      <c r="AI195" s="22"/>
      <c r="AJ195" s="22"/>
      <c r="AK195" s="22"/>
      <c r="AL195" s="22"/>
      <c r="AM195" s="22"/>
    </row>
    <row r="196" spans="1:42" s="10" customFormat="1" ht="11.25" x14ac:dyDescent="0.2">
      <c r="A196" s="80" t="s">
        <v>145</v>
      </c>
      <c r="B196" s="81"/>
      <c r="C196" s="82" t="s">
        <v>156</v>
      </c>
      <c r="D196" s="341">
        <f>'Data (Layer 1)'!D196/'Data (Layer 1)'!$AF$205*100</f>
        <v>0</v>
      </c>
      <c r="E196" s="342">
        <f>'Data (Layer 1)'!E196/'Data (Layer 1)'!$AF$205*100</f>
        <v>4.6115540572417784</v>
      </c>
      <c r="F196" s="342">
        <f>'Data (Layer 1)'!F196/'Data (Layer 1)'!$AF$205*100</f>
        <v>0</v>
      </c>
      <c r="G196" s="343">
        <f>'Data (Layer 1)'!G196/'Data (Layer 1)'!$AF$205*100</f>
        <v>0</v>
      </c>
      <c r="H196" s="344">
        <f>'Data (Layer 1)'!H196/'Data (Layer 1)'!$AF$205*100</f>
        <v>0</v>
      </c>
      <c r="I196" s="344">
        <f>'Data (Layer 1)'!I196/'Data (Layer 1)'!$AF$205*100</f>
        <v>0</v>
      </c>
      <c r="J196" s="344">
        <f>'Data (Layer 1)'!J196/'Data (Layer 1)'!$AF$205*100</f>
        <v>0</v>
      </c>
      <c r="K196" s="344">
        <f>'Data (Layer 1)'!K196/'Data (Layer 1)'!$AF$205*100</f>
        <v>0</v>
      </c>
      <c r="L196" s="429">
        <f>'Data (Layer 1)'!L196/'Data (Layer 1)'!$AF$205*100</f>
        <v>0</v>
      </c>
      <c r="M196" s="345">
        <f>'Data (Layer 1)'!M196/'Data (Layer 1)'!$AF$205*100</f>
        <v>0</v>
      </c>
      <c r="N196" s="346">
        <f>'Data (Layer 1)'!N196/'Data (Layer 1)'!$AF$205*100</f>
        <v>0</v>
      </c>
      <c r="O196" s="342">
        <f>'Data (Layer 1)'!O196/'Data (Layer 1)'!$AF$205*100</f>
        <v>0</v>
      </c>
      <c r="P196" s="347">
        <f>'Data (Layer 1)'!P196/'Data (Layer 1)'!$AF$205*100</f>
        <v>4.6115540572417784</v>
      </c>
      <c r="Q196" s="348">
        <f>'Data (Layer 1)'!Q196/'Data (Layer 1)'!$AF$205*100</f>
        <v>0</v>
      </c>
      <c r="R196" s="343">
        <f>'Data (Layer 1)'!R196/'Data (Layer 1)'!$AF$205*100</f>
        <v>0</v>
      </c>
      <c r="S196" s="447">
        <f>'Data (Layer 1)'!S196/'Data (Layer 1)'!$AF$205*100</f>
        <v>0</v>
      </c>
      <c r="T196" s="345">
        <f>'Data (Layer 1)'!T196/'Data (Layer 1)'!$AF$205*100</f>
        <v>0</v>
      </c>
      <c r="U196" s="342">
        <f>'Data (Layer 1)'!U196/'Data (Layer 1)'!$AF$205*100</f>
        <v>0</v>
      </c>
      <c r="V196" s="343">
        <f>'Data (Layer 1)'!V196/'Data (Layer 1)'!$AF$205*100</f>
        <v>0</v>
      </c>
      <c r="W196" s="344">
        <f>'Data (Layer 1)'!W196/'Data (Layer 1)'!$AF$205*100</f>
        <v>0</v>
      </c>
      <c r="X196" s="344">
        <f>'Data (Layer 1)'!X196/'Data (Layer 1)'!$AF$205*100</f>
        <v>0</v>
      </c>
      <c r="Y196" s="344">
        <f>'Data (Layer 1)'!Y196/'Data (Layer 1)'!$AF$205*100</f>
        <v>0</v>
      </c>
      <c r="Z196" s="344">
        <f>'Data (Layer 1)'!Z196/'Data (Layer 1)'!$AF$205*100</f>
        <v>0</v>
      </c>
      <c r="AA196" s="344">
        <f>'Data (Layer 1)'!AA196/'Data (Layer 1)'!$AF$205*100</f>
        <v>0</v>
      </c>
      <c r="AB196" s="345">
        <f>'Data (Layer 1)'!AB196/'Data (Layer 1)'!$AF$205*100</f>
        <v>0</v>
      </c>
      <c r="AC196" s="342">
        <f>'Data (Layer 1)'!AC196/'Data (Layer 1)'!$AF$205*100</f>
        <v>0</v>
      </c>
      <c r="AD196" s="342">
        <f>'Data (Layer 1)'!AD196/'Data (Layer 1)'!$AF$205*100</f>
        <v>0</v>
      </c>
      <c r="AE196" s="349">
        <f>'Data (Layer 1)'!AE196/'Data (Layer 1)'!$AF$205*100</f>
        <v>0</v>
      </c>
      <c r="AF196" s="350">
        <f>'Data (Layer 1)'!AF196/'Data (Layer 1)'!$AF$205*100</f>
        <v>4.6115540572417784</v>
      </c>
      <c r="AH196" s="22"/>
      <c r="AI196" s="22"/>
      <c r="AJ196" s="22"/>
      <c r="AK196" s="22"/>
      <c r="AL196" s="22"/>
      <c r="AM196" s="22"/>
    </row>
    <row r="197" spans="1:42" s="10" customFormat="1" ht="11.25" x14ac:dyDescent="0.2">
      <c r="A197" s="80" t="s">
        <v>146</v>
      </c>
      <c r="B197" s="81"/>
      <c r="C197" s="82" t="s">
        <v>156</v>
      </c>
      <c r="D197" s="341">
        <f>'Data (Layer 1)'!D197/'Data (Layer 1)'!$AF$205*100</f>
        <v>0</v>
      </c>
      <c r="E197" s="342">
        <f>'Data (Layer 1)'!E197/'Data (Layer 1)'!$AF$205*100</f>
        <v>0.34299133023404976</v>
      </c>
      <c r="F197" s="342">
        <f>'Data (Layer 1)'!F197/'Data (Layer 1)'!$AF$205*100</f>
        <v>0</v>
      </c>
      <c r="G197" s="343">
        <f>'Data (Layer 1)'!G197/'Data (Layer 1)'!$AF$205*100</f>
        <v>0</v>
      </c>
      <c r="H197" s="344">
        <f>'Data (Layer 1)'!H197/'Data (Layer 1)'!$AF$205*100</f>
        <v>0</v>
      </c>
      <c r="I197" s="344">
        <f>'Data (Layer 1)'!I197/'Data (Layer 1)'!$AF$205*100</f>
        <v>0</v>
      </c>
      <c r="J197" s="344">
        <f>'Data (Layer 1)'!J197/'Data (Layer 1)'!$AF$205*100</f>
        <v>0</v>
      </c>
      <c r="K197" s="344">
        <f>'Data (Layer 1)'!K197/'Data (Layer 1)'!$AF$205*100</f>
        <v>0</v>
      </c>
      <c r="L197" s="429">
        <f>'Data (Layer 1)'!L197/'Data (Layer 1)'!$AF$205*100</f>
        <v>0</v>
      </c>
      <c r="M197" s="345">
        <f>'Data (Layer 1)'!M197/'Data (Layer 1)'!$AF$205*100</f>
        <v>0</v>
      </c>
      <c r="N197" s="346">
        <f>'Data (Layer 1)'!N197/'Data (Layer 1)'!$AF$205*100</f>
        <v>0</v>
      </c>
      <c r="O197" s="342">
        <f>'Data (Layer 1)'!O197/'Data (Layer 1)'!$AF$205*100</f>
        <v>0</v>
      </c>
      <c r="P197" s="347">
        <f>'Data (Layer 1)'!P197/'Data (Layer 1)'!$AF$205*100</f>
        <v>0.34299133023404976</v>
      </c>
      <c r="Q197" s="348">
        <f>'Data (Layer 1)'!Q197/'Data (Layer 1)'!$AF$205*100</f>
        <v>0</v>
      </c>
      <c r="R197" s="343">
        <f>'Data (Layer 1)'!R197/'Data (Layer 1)'!$AF$205*100</f>
        <v>0</v>
      </c>
      <c r="S197" s="447">
        <f>'Data (Layer 1)'!S197/'Data (Layer 1)'!$AF$205*100</f>
        <v>0</v>
      </c>
      <c r="T197" s="345">
        <f>'Data (Layer 1)'!T197/'Data (Layer 1)'!$AF$205*100</f>
        <v>0</v>
      </c>
      <c r="U197" s="342">
        <f>'Data (Layer 1)'!U197/'Data (Layer 1)'!$AF$205*100</f>
        <v>0</v>
      </c>
      <c r="V197" s="343">
        <f>'Data (Layer 1)'!V197/'Data (Layer 1)'!$AF$205*100</f>
        <v>0</v>
      </c>
      <c r="W197" s="344">
        <f>'Data (Layer 1)'!W197/'Data (Layer 1)'!$AF$205*100</f>
        <v>0</v>
      </c>
      <c r="X197" s="344">
        <f>'Data (Layer 1)'!X197/'Data (Layer 1)'!$AF$205*100</f>
        <v>0</v>
      </c>
      <c r="Y197" s="344">
        <f>'Data (Layer 1)'!Y197/'Data (Layer 1)'!$AF$205*100</f>
        <v>0</v>
      </c>
      <c r="Z197" s="344">
        <f>'Data (Layer 1)'!Z197/'Data (Layer 1)'!$AF$205*100</f>
        <v>0</v>
      </c>
      <c r="AA197" s="344">
        <f>'Data (Layer 1)'!AA197/'Data (Layer 1)'!$AF$205*100</f>
        <v>0</v>
      </c>
      <c r="AB197" s="345">
        <f>'Data (Layer 1)'!AB197/'Data (Layer 1)'!$AF$205*100</f>
        <v>0</v>
      </c>
      <c r="AC197" s="342">
        <f>'Data (Layer 1)'!AC197/'Data (Layer 1)'!$AF$205*100</f>
        <v>0</v>
      </c>
      <c r="AD197" s="342">
        <f>'Data (Layer 1)'!AD197/'Data (Layer 1)'!$AF$205*100</f>
        <v>0</v>
      </c>
      <c r="AE197" s="349">
        <f>'Data (Layer 1)'!AE197/'Data (Layer 1)'!$AF$205*100</f>
        <v>0</v>
      </c>
      <c r="AF197" s="350">
        <f>'Data (Layer 1)'!AF197/'Data (Layer 1)'!$AF$205*100</f>
        <v>0.34299133023404976</v>
      </c>
      <c r="AH197" s="22"/>
      <c r="AI197" s="22"/>
      <c r="AJ197" s="22"/>
      <c r="AK197" s="22"/>
      <c r="AL197" s="22"/>
      <c r="AM197" s="22"/>
    </row>
    <row r="198" spans="1:42" s="14" customFormat="1" x14ac:dyDescent="0.2">
      <c r="A198" s="83"/>
      <c r="B198" s="84"/>
      <c r="C198" s="85"/>
      <c r="D198" s="351"/>
      <c r="E198" s="352"/>
      <c r="F198" s="352"/>
      <c r="G198" s="353"/>
      <c r="H198" s="354"/>
      <c r="I198" s="355"/>
      <c r="J198" s="355"/>
      <c r="K198" s="355"/>
      <c r="L198" s="412"/>
      <c r="M198" s="356"/>
      <c r="N198" s="357"/>
      <c r="O198" s="352"/>
      <c r="P198" s="358"/>
      <c r="Q198" s="359"/>
      <c r="R198" s="360"/>
      <c r="S198" s="448"/>
      <c r="T198" s="361"/>
      <c r="U198" s="352"/>
      <c r="V198" s="360"/>
      <c r="W198" s="355"/>
      <c r="X198" s="355"/>
      <c r="Y198" s="355"/>
      <c r="Z198" s="355"/>
      <c r="AA198" s="355"/>
      <c r="AB198" s="361"/>
      <c r="AC198" s="352"/>
      <c r="AD198" s="352"/>
      <c r="AE198" s="362"/>
      <c r="AF198" s="363"/>
      <c r="AH198" s="23"/>
      <c r="AI198" s="23"/>
      <c r="AJ198" s="23"/>
      <c r="AK198" s="23"/>
      <c r="AL198" s="23"/>
      <c r="AM198" s="23"/>
    </row>
    <row r="199" spans="1:42" s="14" customFormat="1" x14ac:dyDescent="0.2">
      <c r="A199" s="24" t="s">
        <v>125</v>
      </c>
      <c r="B199" s="3"/>
      <c r="C199" s="4" t="s">
        <v>156</v>
      </c>
      <c r="D199" s="261">
        <f>'Data (Layer 1)'!D199/'Data (Layer 1)'!$AF$205*100</f>
        <v>0</v>
      </c>
      <c r="E199" s="262">
        <f>'Data (Layer 1)'!E199/'Data (Layer 1)'!$AF$205*100</f>
        <v>115.11124909535945</v>
      </c>
      <c r="F199" s="262">
        <f>'Data (Layer 1)'!F199/'Data (Layer 1)'!$AF$205*100</f>
        <v>0</v>
      </c>
      <c r="G199" s="263">
        <f>'Data (Layer 1)'!G199/'Data (Layer 1)'!$AF$205*100</f>
        <v>0</v>
      </c>
      <c r="H199" s="264">
        <f>'Data (Layer 1)'!H199/'Data (Layer 1)'!$AF$205*100</f>
        <v>0</v>
      </c>
      <c r="I199" s="120">
        <f>'Data (Layer 1)'!I199/'Data (Layer 1)'!$AF$205*100</f>
        <v>0</v>
      </c>
      <c r="J199" s="120">
        <f>'Data (Layer 1)'!J199/'Data (Layer 1)'!$AF$205*100</f>
        <v>0</v>
      </c>
      <c r="K199" s="120">
        <f>'Data (Layer 1)'!K199/'Data (Layer 1)'!$AF$205*100</f>
        <v>0</v>
      </c>
      <c r="L199" s="424">
        <f>'Data (Layer 1)'!L199/'Data (Layer 1)'!$AF$205*100</f>
        <v>0</v>
      </c>
      <c r="M199" s="265">
        <f>'Data (Layer 1)'!M199/'Data (Layer 1)'!$AF$205*100</f>
        <v>0</v>
      </c>
      <c r="N199" s="165">
        <f>'Data (Layer 1)'!N199/'Data (Layer 1)'!$AF$205*100</f>
        <v>0</v>
      </c>
      <c r="O199" s="262">
        <f>'Data (Layer 1)'!O199/'Data (Layer 1)'!$AF$205*100</f>
        <v>0</v>
      </c>
      <c r="P199" s="364">
        <f>'Data (Layer 1)'!P199/'Data (Layer 1)'!$AF$205*100</f>
        <v>115.11124909535945</v>
      </c>
      <c r="Q199" s="266">
        <f>'Data (Layer 1)'!Q199/'Data (Layer 1)'!$AF$205*100</f>
        <v>0</v>
      </c>
      <c r="R199" s="118">
        <f>'Data (Layer 1)'!R199/'Data (Layer 1)'!$AF$205*100</f>
        <v>0</v>
      </c>
      <c r="S199" s="440">
        <f>'Data (Layer 1)'!S199/'Data (Layer 1)'!$AF$205*100</f>
        <v>0</v>
      </c>
      <c r="T199" s="119">
        <f>'Data (Layer 1)'!T199/'Data (Layer 1)'!$AF$205*100</f>
        <v>0</v>
      </c>
      <c r="U199" s="262">
        <f>'Data (Layer 1)'!U199/'Data (Layer 1)'!$AF$205*100</f>
        <v>0</v>
      </c>
      <c r="V199" s="118">
        <f>'Data (Layer 1)'!V199/'Data (Layer 1)'!$AF$205*100</f>
        <v>0</v>
      </c>
      <c r="W199" s="120">
        <f>'Data (Layer 1)'!W199/'Data (Layer 1)'!$AF$205*100</f>
        <v>0</v>
      </c>
      <c r="X199" s="120">
        <f>'Data (Layer 1)'!X199/'Data (Layer 1)'!$AF$205*100</f>
        <v>0</v>
      </c>
      <c r="Y199" s="120">
        <f>'Data (Layer 1)'!Y199/'Data (Layer 1)'!$AF$205*100</f>
        <v>0</v>
      </c>
      <c r="Z199" s="120">
        <f>'Data (Layer 1)'!Z199/'Data (Layer 1)'!$AF$205*100</f>
        <v>0</v>
      </c>
      <c r="AA199" s="120">
        <f>'Data (Layer 1)'!AA199/'Data (Layer 1)'!$AF$205*100</f>
        <v>0</v>
      </c>
      <c r="AB199" s="119">
        <f>'Data (Layer 1)'!AB199/'Data (Layer 1)'!$AF$205*100</f>
        <v>0</v>
      </c>
      <c r="AC199" s="262">
        <f>'Data (Layer 1)'!AC199/'Data (Layer 1)'!$AF$205*100</f>
        <v>0</v>
      </c>
      <c r="AD199" s="262">
        <f>'Data (Layer 1)'!AD199/'Data (Layer 1)'!$AF$205*100</f>
        <v>0</v>
      </c>
      <c r="AE199" s="121">
        <f>'Data (Layer 1)'!AE199/'Data (Layer 1)'!$AF$205*100</f>
        <v>0</v>
      </c>
      <c r="AF199" s="365">
        <f>'Data (Layer 1)'!AF199/'Data (Layer 1)'!$AF$205*100</f>
        <v>115.11124909535945</v>
      </c>
      <c r="AH199" s="23"/>
      <c r="AI199" s="23"/>
      <c r="AJ199" s="23"/>
      <c r="AK199" s="23"/>
      <c r="AL199" s="23"/>
      <c r="AM199" s="23"/>
    </row>
    <row r="200" spans="1:42" s="10" customFormat="1" ht="11.25" x14ac:dyDescent="0.2">
      <c r="A200" s="86" t="s">
        <v>143</v>
      </c>
      <c r="B200" s="87"/>
      <c r="C200" s="88" t="s">
        <v>156</v>
      </c>
      <c r="D200" s="366">
        <f>'Data (Layer 1)'!D200/'Data (Layer 1)'!$AF$205*100</f>
        <v>0</v>
      </c>
      <c r="E200" s="310">
        <f>'Data (Layer 1)'!E200/'Data (Layer 1)'!$AF$205*100</f>
        <v>30.206645964440241</v>
      </c>
      <c r="F200" s="310">
        <f>'Data (Layer 1)'!F200/'Data (Layer 1)'!$AF$205*100</f>
        <v>0</v>
      </c>
      <c r="G200" s="251">
        <f>'Data (Layer 1)'!G200/'Data (Layer 1)'!$AF$205*100</f>
        <v>0</v>
      </c>
      <c r="H200" s="246">
        <f>'Data (Layer 1)'!H200/'Data (Layer 1)'!$AF$205*100</f>
        <v>0</v>
      </c>
      <c r="I200" s="246">
        <f>'Data (Layer 1)'!I200/'Data (Layer 1)'!$AF$205*100</f>
        <v>0</v>
      </c>
      <c r="J200" s="246">
        <f>'Data (Layer 1)'!J200/'Data (Layer 1)'!$AF$205*100</f>
        <v>0</v>
      </c>
      <c r="K200" s="246">
        <f>'Data (Layer 1)'!K200/'Data (Layer 1)'!$AF$205*100</f>
        <v>0</v>
      </c>
      <c r="L200" s="423">
        <f>'Data (Layer 1)'!L200/'Data (Layer 1)'!$AF$205*100</f>
        <v>0</v>
      </c>
      <c r="M200" s="252">
        <f>'Data (Layer 1)'!M200/'Data (Layer 1)'!$AF$205*100</f>
        <v>0</v>
      </c>
      <c r="N200" s="346">
        <f>'Data (Layer 1)'!N200/'Data (Layer 1)'!$AF$205*100</f>
        <v>0</v>
      </c>
      <c r="O200" s="310">
        <f>'Data (Layer 1)'!O200/'Data (Layer 1)'!$AF$205*100</f>
        <v>0</v>
      </c>
      <c r="P200" s="367">
        <f>'Data (Layer 1)'!P200/'Data (Layer 1)'!$AF$205*100</f>
        <v>30.206645964440241</v>
      </c>
      <c r="Q200" s="312">
        <f>'Data (Layer 1)'!Q200/'Data (Layer 1)'!$AF$205*100</f>
        <v>0</v>
      </c>
      <c r="R200" s="251">
        <f>'Data (Layer 1)'!R200/'Data (Layer 1)'!$AF$205*100</f>
        <v>0</v>
      </c>
      <c r="S200" s="438">
        <f>'Data (Layer 1)'!S200/'Data (Layer 1)'!$AF$205*100</f>
        <v>0</v>
      </c>
      <c r="T200" s="252">
        <f>'Data (Layer 1)'!T200/'Data (Layer 1)'!$AF$205*100</f>
        <v>0</v>
      </c>
      <c r="U200" s="310">
        <f>'Data (Layer 1)'!U200/'Data (Layer 1)'!$AF$205*100</f>
        <v>0</v>
      </c>
      <c r="V200" s="251">
        <f>'Data (Layer 1)'!V200/'Data (Layer 1)'!$AF$205*100</f>
        <v>0</v>
      </c>
      <c r="W200" s="246">
        <f>'Data (Layer 1)'!W200/'Data (Layer 1)'!$AF$205*100</f>
        <v>0</v>
      </c>
      <c r="X200" s="246">
        <f>'Data (Layer 1)'!X200/'Data (Layer 1)'!$AF$205*100</f>
        <v>0</v>
      </c>
      <c r="Y200" s="246">
        <f>'Data (Layer 1)'!Y200/'Data (Layer 1)'!$AF$205*100</f>
        <v>0</v>
      </c>
      <c r="Z200" s="246">
        <f>'Data (Layer 1)'!Z200/'Data (Layer 1)'!$AF$205*100</f>
        <v>0</v>
      </c>
      <c r="AA200" s="246">
        <f>'Data (Layer 1)'!AA200/'Data (Layer 1)'!$AF$205*100</f>
        <v>0</v>
      </c>
      <c r="AB200" s="252">
        <f>'Data (Layer 1)'!AB200/'Data (Layer 1)'!$AF$205*100</f>
        <v>0</v>
      </c>
      <c r="AC200" s="310">
        <f>'Data (Layer 1)'!AC200/'Data (Layer 1)'!$AF$205*100</f>
        <v>0</v>
      </c>
      <c r="AD200" s="310">
        <f>'Data (Layer 1)'!AD200/'Data (Layer 1)'!$AF$205*100</f>
        <v>0</v>
      </c>
      <c r="AE200" s="253">
        <f>'Data (Layer 1)'!AE200/'Data (Layer 1)'!$AF$205*100</f>
        <v>0</v>
      </c>
      <c r="AF200" s="368">
        <f>'Data (Layer 1)'!AF200/'Data (Layer 1)'!$AF$205*100</f>
        <v>30.206645964440241</v>
      </c>
      <c r="AH200" s="22"/>
      <c r="AI200" s="22"/>
      <c r="AJ200" s="22"/>
      <c r="AK200" s="22"/>
      <c r="AL200" s="22"/>
      <c r="AM200" s="22"/>
    </row>
    <row r="201" spans="1:42" s="10" customFormat="1" ht="11.25" x14ac:dyDescent="0.2">
      <c r="A201" s="86" t="s">
        <v>144</v>
      </c>
      <c r="B201" s="87"/>
      <c r="C201" s="88" t="s">
        <v>156</v>
      </c>
      <c r="D201" s="366">
        <f>'Data (Layer 1)'!D201/'Data (Layer 1)'!$AF$205*100</f>
        <v>0</v>
      </c>
      <c r="E201" s="310">
        <f>'Data (Layer 1)'!E201/'Data (Layer 1)'!$AF$205*100</f>
        <v>63.752114061915499</v>
      </c>
      <c r="F201" s="310">
        <f>'Data (Layer 1)'!F201/'Data (Layer 1)'!$AF$205*100</f>
        <v>0</v>
      </c>
      <c r="G201" s="251">
        <f>'Data (Layer 1)'!G201/'Data (Layer 1)'!$AF$205*100</f>
        <v>0</v>
      </c>
      <c r="H201" s="246">
        <f>'Data (Layer 1)'!H201/'Data (Layer 1)'!$AF$205*100</f>
        <v>0</v>
      </c>
      <c r="I201" s="246">
        <f>'Data (Layer 1)'!I201/'Data (Layer 1)'!$AF$205*100</f>
        <v>0</v>
      </c>
      <c r="J201" s="246">
        <f>'Data (Layer 1)'!J201/'Data (Layer 1)'!$AF$205*100</f>
        <v>0</v>
      </c>
      <c r="K201" s="246">
        <f>'Data (Layer 1)'!K201/'Data (Layer 1)'!$AF$205*100</f>
        <v>0</v>
      </c>
      <c r="L201" s="423">
        <f>'Data (Layer 1)'!L201/'Data (Layer 1)'!$AF$205*100</f>
        <v>0</v>
      </c>
      <c r="M201" s="252">
        <f>'Data (Layer 1)'!M201/'Data (Layer 1)'!$AF$205*100</f>
        <v>0</v>
      </c>
      <c r="N201" s="346">
        <f>'Data (Layer 1)'!N201/'Data (Layer 1)'!$AF$205*100</f>
        <v>0</v>
      </c>
      <c r="O201" s="310">
        <f>'Data (Layer 1)'!O201/'Data (Layer 1)'!$AF$205*100</f>
        <v>0</v>
      </c>
      <c r="P201" s="367">
        <f>'Data (Layer 1)'!P201/'Data (Layer 1)'!$AF$205*100</f>
        <v>63.752114061915499</v>
      </c>
      <c r="Q201" s="312">
        <f>'Data (Layer 1)'!Q201/'Data (Layer 1)'!$AF$205*100</f>
        <v>0</v>
      </c>
      <c r="R201" s="251">
        <f>'Data (Layer 1)'!R201/'Data (Layer 1)'!$AF$205*100</f>
        <v>0</v>
      </c>
      <c r="S201" s="438">
        <f>'Data (Layer 1)'!S201/'Data (Layer 1)'!$AF$205*100</f>
        <v>0</v>
      </c>
      <c r="T201" s="252">
        <f>'Data (Layer 1)'!T201/'Data (Layer 1)'!$AF$205*100</f>
        <v>0</v>
      </c>
      <c r="U201" s="310">
        <f>'Data (Layer 1)'!U201/'Data (Layer 1)'!$AF$205*100</f>
        <v>0</v>
      </c>
      <c r="V201" s="251">
        <f>'Data (Layer 1)'!V201/'Data (Layer 1)'!$AF$205*100</f>
        <v>0</v>
      </c>
      <c r="W201" s="246">
        <f>'Data (Layer 1)'!W201/'Data (Layer 1)'!$AF$205*100</f>
        <v>0</v>
      </c>
      <c r="X201" s="246">
        <f>'Data (Layer 1)'!X201/'Data (Layer 1)'!$AF$205*100</f>
        <v>0</v>
      </c>
      <c r="Y201" s="246">
        <f>'Data (Layer 1)'!Y201/'Data (Layer 1)'!$AF$205*100</f>
        <v>0</v>
      </c>
      <c r="Z201" s="246">
        <f>'Data (Layer 1)'!Z201/'Data (Layer 1)'!$AF$205*100</f>
        <v>0</v>
      </c>
      <c r="AA201" s="246">
        <f>'Data (Layer 1)'!AA201/'Data (Layer 1)'!$AF$205*100</f>
        <v>0</v>
      </c>
      <c r="AB201" s="252">
        <f>'Data (Layer 1)'!AB201/'Data (Layer 1)'!$AF$205*100</f>
        <v>0</v>
      </c>
      <c r="AC201" s="310">
        <f>'Data (Layer 1)'!AC201/'Data (Layer 1)'!$AF$205*100</f>
        <v>0</v>
      </c>
      <c r="AD201" s="310">
        <f>'Data (Layer 1)'!AD201/'Data (Layer 1)'!$AF$205*100</f>
        <v>0</v>
      </c>
      <c r="AE201" s="253">
        <f>'Data (Layer 1)'!AE201/'Data (Layer 1)'!$AF$205*100</f>
        <v>0</v>
      </c>
      <c r="AF201" s="368">
        <f>'Data (Layer 1)'!AF201/'Data (Layer 1)'!$AF$205*100</f>
        <v>63.752114061915499</v>
      </c>
      <c r="AH201" s="22"/>
      <c r="AI201" s="22"/>
      <c r="AJ201" s="22"/>
      <c r="AK201" s="22"/>
      <c r="AL201" s="22"/>
      <c r="AM201" s="22"/>
    </row>
    <row r="202" spans="1:42" s="10" customFormat="1" ht="11.25" x14ac:dyDescent="0.2">
      <c r="A202" s="86" t="s">
        <v>145</v>
      </c>
      <c r="B202" s="87"/>
      <c r="C202" s="88" t="s">
        <v>156</v>
      </c>
      <c r="D202" s="366">
        <f>'Data (Layer 1)'!D202/'Data (Layer 1)'!$AF$205*100</f>
        <v>0</v>
      </c>
      <c r="E202" s="310">
        <f>'Data (Layer 1)'!E202/'Data (Layer 1)'!$AF$205*100</f>
        <v>20.892955569865201</v>
      </c>
      <c r="F202" s="310">
        <f>'Data (Layer 1)'!F202/'Data (Layer 1)'!$AF$205*100</f>
        <v>0</v>
      </c>
      <c r="G202" s="251">
        <f>'Data (Layer 1)'!G202/'Data (Layer 1)'!$AF$205*100</f>
        <v>0</v>
      </c>
      <c r="H202" s="246">
        <f>'Data (Layer 1)'!H202/'Data (Layer 1)'!$AF$205*100</f>
        <v>0</v>
      </c>
      <c r="I202" s="246">
        <f>'Data (Layer 1)'!I202/'Data (Layer 1)'!$AF$205*100</f>
        <v>0</v>
      </c>
      <c r="J202" s="246">
        <f>'Data (Layer 1)'!J202/'Data (Layer 1)'!$AF$205*100</f>
        <v>0</v>
      </c>
      <c r="K202" s="246">
        <f>'Data (Layer 1)'!K202/'Data (Layer 1)'!$AF$205*100</f>
        <v>0</v>
      </c>
      <c r="L202" s="423">
        <f>'Data (Layer 1)'!L202/'Data (Layer 1)'!$AF$205*100</f>
        <v>0</v>
      </c>
      <c r="M202" s="252">
        <f>'Data (Layer 1)'!M202/'Data (Layer 1)'!$AF$205*100</f>
        <v>0</v>
      </c>
      <c r="N202" s="346">
        <f>'Data (Layer 1)'!N202/'Data (Layer 1)'!$AF$205*100</f>
        <v>0</v>
      </c>
      <c r="O202" s="310">
        <f>'Data (Layer 1)'!O202/'Data (Layer 1)'!$AF$205*100</f>
        <v>0</v>
      </c>
      <c r="P202" s="367">
        <f>'Data (Layer 1)'!P202/'Data (Layer 1)'!$AF$205*100</f>
        <v>20.892955569865201</v>
      </c>
      <c r="Q202" s="312">
        <f>'Data (Layer 1)'!Q202/'Data (Layer 1)'!$AF$205*100</f>
        <v>0</v>
      </c>
      <c r="R202" s="251">
        <f>'Data (Layer 1)'!R202/'Data (Layer 1)'!$AF$205*100</f>
        <v>0</v>
      </c>
      <c r="S202" s="438">
        <f>'Data (Layer 1)'!S202/'Data (Layer 1)'!$AF$205*100</f>
        <v>0</v>
      </c>
      <c r="T202" s="252">
        <f>'Data (Layer 1)'!T202/'Data (Layer 1)'!$AF$205*100</f>
        <v>0</v>
      </c>
      <c r="U202" s="310">
        <f>'Data (Layer 1)'!U202/'Data (Layer 1)'!$AF$205*100</f>
        <v>0</v>
      </c>
      <c r="V202" s="251">
        <f>'Data (Layer 1)'!V202/'Data (Layer 1)'!$AF$205*100</f>
        <v>0</v>
      </c>
      <c r="W202" s="246">
        <f>'Data (Layer 1)'!W202/'Data (Layer 1)'!$AF$205*100</f>
        <v>0</v>
      </c>
      <c r="X202" s="246">
        <f>'Data (Layer 1)'!X202/'Data (Layer 1)'!$AF$205*100</f>
        <v>0</v>
      </c>
      <c r="Y202" s="246">
        <f>'Data (Layer 1)'!Y202/'Data (Layer 1)'!$AF$205*100</f>
        <v>0</v>
      </c>
      <c r="Z202" s="246">
        <f>'Data (Layer 1)'!Z202/'Data (Layer 1)'!$AF$205*100</f>
        <v>0</v>
      </c>
      <c r="AA202" s="246">
        <f>'Data (Layer 1)'!AA202/'Data (Layer 1)'!$AF$205*100</f>
        <v>0</v>
      </c>
      <c r="AB202" s="252">
        <f>'Data (Layer 1)'!AB202/'Data (Layer 1)'!$AF$205*100</f>
        <v>0</v>
      </c>
      <c r="AC202" s="310">
        <f>'Data (Layer 1)'!AC202/'Data (Layer 1)'!$AF$205*100</f>
        <v>0</v>
      </c>
      <c r="AD202" s="310">
        <f>'Data (Layer 1)'!AD202/'Data (Layer 1)'!$AF$205*100</f>
        <v>0</v>
      </c>
      <c r="AE202" s="253">
        <f>'Data (Layer 1)'!AE202/'Data (Layer 1)'!$AF$205*100</f>
        <v>0</v>
      </c>
      <c r="AF202" s="368">
        <f>'Data (Layer 1)'!AF202/'Data (Layer 1)'!$AF$205*100</f>
        <v>20.892955569865201</v>
      </c>
      <c r="AH202" s="22"/>
      <c r="AI202" s="22"/>
      <c r="AJ202" s="22"/>
      <c r="AK202" s="22"/>
      <c r="AL202" s="22"/>
      <c r="AM202" s="22"/>
    </row>
    <row r="203" spans="1:42" s="10" customFormat="1" ht="11.25" x14ac:dyDescent="0.2">
      <c r="A203" s="86" t="s">
        <v>146</v>
      </c>
      <c r="B203" s="87"/>
      <c r="C203" s="88" t="s">
        <v>156</v>
      </c>
      <c r="D203" s="366">
        <f>'Data (Layer 1)'!D203/'Data (Layer 1)'!$AF$205*100</f>
        <v>0</v>
      </c>
      <c r="E203" s="310">
        <f>'Data (Layer 1)'!E203/'Data (Layer 1)'!$AF$205*100</f>
        <v>0.25953349913852425</v>
      </c>
      <c r="F203" s="310">
        <f>'Data (Layer 1)'!F203/'Data (Layer 1)'!$AF$205*100</f>
        <v>0</v>
      </c>
      <c r="G203" s="251">
        <f>'Data (Layer 1)'!G203/'Data (Layer 1)'!$AF$205*100</f>
        <v>0</v>
      </c>
      <c r="H203" s="246">
        <f>'Data (Layer 1)'!H203/'Data (Layer 1)'!$AF$205*100</f>
        <v>0</v>
      </c>
      <c r="I203" s="246">
        <f>'Data (Layer 1)'!I203/'Data (Layer 1)'!$AF$205*100</f>
        <v>0</v>
      </c>
      <c r="J203" s="246">
        <f>'Data (Layer 1)'!J203/'Data (Layer 1)'!$AF$205*100</f>
        <v>0</v>
      </c>
      <c r="K203" s="246">
        <f>'Data (Layer 1)'!K203/'Data (Layer 1)'!$AF$205*100</f>
        <v>0</v>
      </c>
      <c r="L203" s="423">
        <f>'Data (Layer 1)'!L203/'Data (Layer 1)'!$AF$205*100</f>
        <v>0</v>
      </c>
      <c r="M203" s="252">
        <f>'Data (Layer 1)'!M203/'Data (Layer 1)'!$AF$205*100</f>
        <v>0</v>
      </c>
      <c r="N203" s="310">
        <f>'Data (Layer 1)'!N203/'Data (Layer 1)'!$AF$205*100</f>
        <v>0</v>
      </c>
      <c r="O203" s="310">
        <f>'Data (Layer 1)'!O203/'Data (Layer 1)'!$AF$205*100</f>
        <v>0</v>
      </c>
      <c r="P203" s="367">
        <f>'Data (Layer 1)'!P203/'Data (Layer 1)'!$AF$205*100</f>
        <v>0.25953349913852425</v>
      </c>
      <c r="Q203" s="312">
        <f>'Data (Layer 1)'!Q203/'Data (Layer 1)'!$AF$205*100</f>
        <v>0</v>
      </c>
      <c r="R203" s="251">
        <f>'Data (Layer 1)'!R203/'Data (Layer 1)'!$AF$205*100</f>
        <v>0</v>
      </c>
      <c r="S203" s="438">
        <f>'Data (Layer 1)'!S203/'Data (Layer 1)'!$AF$205*100</f>
        <v>0</v>
      </c>
      <c r="T203" s="252">
        <f>'Data (Layer 1)'!T203/'Data (Layer 1)'!$AF$205*100</f>
        <v>0</v>
      </c>
      <c r="U203" s="310">
        <f>'Data (Layer 1)'!U203/'Data (Layer 1)'!$AF$205*100</f>
        <v>0</v>
      </c>
      <c r="V203" s="251">
        <f>'Data (Layer 1)'!V203/'Data (Layer 1)'!$AF$205*100</f>
        <v>0</v>
      </c>
      <c r="W203" s="246">
        <f>'Data (Layer 1)'!W203/'Data (Layer 1)'!$AF$205*100</f>
        <v>0</v>
      </c>
      <c r="X203" s="246">
        <f>'Data (Layer 1)'!X203/'Data (Layer 1)'!$AF$205*100</f>
        <v>0</v>
      </c>
      <c r="Y203" s="246">
        <f>'Data (Layer 1)'!Y203/'Data (Layer 1)'!$AF$205*100</f>
        <v>0</v>
      </c>
      <c r="Z203" s="246">
        <f>'Data (Layer 1)'!Z203/'Data (Layer 1)'!$AF$205*100</f>
        <v>0</v>
      </c>
      <c r="AA203" s="246">
        <f>'Data (Layer 1)'!AA203/'Data (Layer 1)'!$AF$205*100</f>
        <v>0</v>
      </c>
      <c r="AB203" s="252">
        <f>'Data (Layer 1)'!AB203/'Data (Layer 1)'!$AF$205*100</f>
        <v>0</v>
      </c>
      <c r="AC203" s="310">
        <f>'Data (Layer 1)'!AC203/'Data (Layer 1)'!$AF$205*100</f>
        <v>0</v>
      </c>
      <c r="AD203" s="310">
        <f>'Data (Layer 1)'!AD203/'Data (Layer 1)'!$AF$205*100</f>
        <v>0</v>
      </c>
      <c r="AE203" s="253">
        <f>'Data (Layer 1)'!AE203/'Data (Layer 1)'!$AF$205*100</f>
        <v>0</v>
      </c>
      <c r="AF203" s="368">
        <f>'Data (Layer 1)'!AF203/'Data (Layer 1)'!$AF$205*100</f>
        <v>0.25953349913852425</v>
      </c>
      <c r="AH203" s="22"/>
      <c r="AI203" s="22"/>
      <c r="AJ203" s="22"/>
      <c r="AK203" s="22"/>
      <c r="AL203" s="22"/>
      <c r="AM203" s="22"/>
    </row>
    <row r="204" spans="1:42" s="14" customFormat="1" ht="13.5" thickBot="1" x14ac:dyDescent="0.25">
      <c r="A204" s="89"/>
      <c r="B204" s="90"/>
      <c r="C204" s="91"/>
      <c r="D204" s="369"/>
      <c r="E204" s="370"/>
      <c r="F204" s="370"/>
      <c r="G204" s="371"/>
      <c r="H204" s="372"/>
      <c r="I204" s="373"/>
      <c r="J204" s="373"/>
      <c r="K204" s="373"/>
      <c r="L204" s="413"/>
      <c r="M204" s="374"/>
      <c r="N204" s="375"/>
      <c r="O204" s="370"/>
      <c r="P204" s="376"/>
      <c r="Q204" s="377"/>
      <c r="R204" s="378"/>
      <c r="S204" s="449"/>
      <c r="T204" s="379"/>
      <c r="U204" s="370"/>
      <c r="V204" s="378"/>
      <c r="W204" s="373"/>
      <c r="X204" s="373"/>
      <c r="Y204" s="373"/>
      <c r="Z204" s="373"/>
      <c r="AA204" s="373"/>
      <c r="AB204" s="379"/>
      <c r="AC204" s="370"/>
      <c r="AD204" s="370"/>
      <c r="AE204" s="380"/>
      <c r="AF204" s="381"/>
      <c r="AH204" s="23"/>
      <c r="AI204" s="23"/>
      <c r="AJ204" s="23"/>
      <c r="AK204" s="23"/>
      <c r="AL204" s="23"/>
      <c r="AM204" s="23"/>
    </row>
    <row r="205" spans="1:42" s="1" customFormat="1" ht="19.5" thickTop="1" thickBot="1" x14ac:dyDescent="0.3">
      <c r="A205" s="27" t="s">
        <v>126</v>
      </c>
      <c r="B205" s="15"/>
      <c r="C205" s="16"/>
      <c r="D205" s="382">
        <f>'Data (Layer 1)'!D205/'Data (Layer 1)'!$AF$205*100</f>
        <v>52.726066321081298</v>
      </c>
      <c r="E205" s="383">
        <f>'Data (Layer 1)'!E205/'Data (Layer 1)'!$AF$205*100</f>
        <v>27.966245407620498</v>
      </c>
      <c r="F205" s="383">
        <f>'Data (Layer 1)'!F205/'Data (Layer 1)'!$AF$205*100</f>
        <v>3.5850125181306898</v>
      </c>
      <c r="G205" s="384">
        <f>'Data (Layer 1)'!G205/'Data (Layer 1)'!$AF$205*100</f>
        <v>3.4199288959618732</v>
      </c>
      <c r="H205" s="385">
        <f>'Data (Layer 1)'!H205/'Data (Layer 1)'!$AF$205*100</f>
        <v>0</v>
      </c>
      <c r="I205" s="386">
        <f>'Data (Layer 1)'!I205/'Data (Layer 1)'!$AF$205*100</f>
        <v>2.2816931901829065</v>
      </c>
      <c r="J205" s="386">
        <f>'Data (Layer 1)'!J205/'Data (Layer 1)'!$AF$205*100</f>
        <v>7.0706852444673434</v>
      </c>
      <c r="K205" s="386">
        <f>'Data (Layer 1)'!K205/'Data (Layer 1)'!$AF$205*100</f>
        <v>6.381348492988252</v>
      </c>
      <c r="L205" s="430">
        <f>'Data (Layer 1)'!L205/'Data (Layer 1)'!$AF$205*100</f>
        <v>0.58509663322566086</v>
      </c>
      <c r="M205" s="387">
        <f>'Data (Layer 1)'!M205/'Data (Layer 1)'!$AF$205*100</f>
        <v>0</v>
      </c>
      <c r="N205" s="383">
        <f>'Data (Layer 1)'!N205/'Data (Layer 1)'!$AF$205*100</f>
        <v>19.738752456826035</v>
      </c>
      <c r="O205" s="383">
        <f>'Data (Layer 1)'!O205/'Data (Layer 1)'!$AF$205*100</f>
        <v>0</v>
      </c>
      <c r="P205" s="388">
        <f>'Data (Layer 1)'!P205/'Data (Layer 1)'!$AF$205*100</f>
        <v>104.01607670365851</v>
      </c>
      <c r="Q205" s="389">
        <f>'Data (Layer 1)'!Q205/'Data (Layer 1)'!$AF$205*100</f>
        <v>0</v>
      </c>
      <c r="R205" s="390">
        <f>'Data (Layer 1)'!R205/'Data (Layer 1)'!$AF$205*100</f>
        <v>-9.7989673487918072</v>
      </c>
      <c r="S205" s="450">
        <f>'Data (Layer 1)'!S205/'Data (Layer 1)'!$AF$205*100</f>
        <v>-0.74339812513153225</v>
      </c>
      <c r="T205" s="391">
        <f>'Data (Layer 1)'!T205/'Data (Layer 1)'!$AF$205*100</f>
        <v>8.3120372919155791E-2</v>
      </c>
      <c r="U205" s="383">
        <f>'Data (Layer 1)'!U205/'Data (Layer 1)'!$AF$205*100</f>
        <v>-10.459245101004186</v>
      </c>
      <c r="V205" s="390">
        <f>'Data (Layer 1)'!V205/'Data (Layer 1)'!$AF$205*100</f>
        <v>0.31492810259386378</v>
      </c>
      <c r="W205" s="386">
        <f>'Data (Layer 1)'!W205/'Data (Layer 1)'!$AF$205*100</f>
        <v>0.438189898200601</v>
      </c>
      <c r="X205" s="386">
        <f>'Data (Layer 1)'!X205/'Data (Layer 1)'!$AF$205*100</f>
        <v>0.10144735527654626</v>
      </c>
      <c r="Y205" s="386">
        <f>'Data (Layer 1)'!Y205/'Data (Layer 1)'!$AF$205*100</f>
        <v>0</v>
      </c>
      <c r="Z205" s="386">
        <f>'Data (Layer 1)'!Z205/'Data (Layer 1)'!$AF$205*100</f>
        <v>6.6391722414918489E-2</v>
      </c>
      <c r="AA205" s="386">
        <f>'Data (Layer 1)'!AA205/'Data (Layer 1)'!$AF$205*100</f>
        <v>4.4552621654024254</v>
      </c>
      <c r="AB205" s="391">
        <f>'Data (Layer 1)'!AB205/'Data (Layer 1)'!$AF$205*100</f>
        <v>0.63813548392377373</v>
      </c>
      <c r="AC205" s="383">
        <f>'Data (Layer 1)'!AC205/'Data (Layer 1)'!$AF$205*100</f>
        <v>6.0143547278121305</v>
      </c>
      <c r="AD205" s="383">
        <f>'Data (Layer 1)'!AD205/'Data (Layer 1)'!$AF$205*100</f>
        <v>0.42881366953349481</v>
      </c>
      <c r="AE205" s="392">
        <f>'Data (Layer 1)'!AE205/'Data (Layer 1)'!$AF$205*100</f>
        <v>-4.0160767036585616</v>
      </c>
      <c r="AF205" s="393">
        <f>'Data (Layer 1)'!AF205/'Data (Layer 1)'!$AF$205*100</f>
        <v>100</v>
      </c>
      <c r="AG205" s="9"/>
      <c r="AH205" s="20"/>
      <c r="AI205" s="21"/>
      <c r="AJ205" s="21"/>
      <c r="AK205" s="21"/>
      <c r="AL205" s="21"/>
      <c r="AM205" s="21"/>
      <c r="AN205" s="9"/>
      <c r="AO205" s="9"/>
      <c r="AP205" s="9"/>
    </row>
    <row r="206" spans="1:42" ht="13.5" thickTop="1" x14ac:dyDescent="0.2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397"/>
      <c r="M206" s="93"/>
      <c r="N206" s="93"/>
      <c r="O206" s="93"/>
      <c r="P206" s="93"/>
      <c r="Q206" s="93"/>
      <c r="R206" s="93"/>
      <c r="S206" s="397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4"/>
      <c r="AH206" s="17"/>
      <c r="AI206" s="17"/>
      <c r="AJ206" s="17"/>
      <c r="AK206" s="17"/>
      <c r="AL206" s="17"/>
      <c r="AM206" s="17"/>
    </row>
    <row r="207" spans="1:42" ht="13.5" thickBot="1" x14ac:dyDescent="0.25">
      <c r="A207" s="95" t="s">
        <v>207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398"/>
      <c r="M207" s="96"/>
      <c r="N207" s="96"/>
      <c r="O207" s="96"/>
      <c r="P207" s="96"/>
      <c r="Q207" s="96"/>
      <c r="R207" s="96"/>
      <c r="S207" s="398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7"/>
    </row>
  </sheetData>
  <mergeCells count="18">
    <mergeCell ref="A134:A139"/>
    <mergeCell ref="P3:P4"/>
    <mergeCell ref="Q3:Q4"/>
    <mergeCell ref="R3:U3"/>
    <mergeCell ref="V3:AC3"/>
    <mergeCell ref="A2:A4"/>
    <mergeCell ref="B2:C4"/>
    <mergeCell ref="D2:P2"/>
    <mergeCell ref="Q2:AE2"/>
    <mergeCell ref="A114:A125"/>
    <mergeCell ref="AF2:AF4"/>
    <mergeCell ref="D3:D4"/>
    <mergeCell ref="E3:E4"/>
    <mergeCell ref="F3:F4"/>
    <mergeCell ref="G3:N3"/>
    <mergeCell ref="O3:O4"/>
    <mergeCell ref="AD3:AD4"/>
    <mergeCell ref="AE3:AE4"/>
  </mergeCells>
  <printOptions horizontalCentered="1"/>
  <pageMargins left="0" right="0" top="0.59055118110236227" bottom="0.59055118110236227" header="0.31496062992125984" footer="0.51181102362204722"/>
  <pageSetup paperSize="9" scale="27" fitToHeight="0" orientation="landscape" r:id="rId1"/>
  <headerFooter alignWithMargins="0">
    <oddHeader>&amp;L&amp;20Annex D: Framework of the GNI Process Table - Layer 1</oddHeader>
    <oddFooter>&amp;C&amp;P</oddFooter>
  </headerFooter>
  <rowBreaks count="1" manualBreakCount="1">
    <brk id="10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P207"/>
  <sheetViews>
    <sheetView zoomScale="90" zoomScaleNormal="90" zoomScaleSheetLayoutView="80" workbookViewId="0">
      <pane xSplit="2" ySplit="4" topLeftCell="C5" activePane="bottomRight" state="frozen"/>
      <selection activeCell="I17" sqref="I17"/>
      <selection pane="topRight" activeCell="I17" sqref="I17"/>
      <selection pane="bottomLeft" activeCell="I17" sqref="I17"/>
      <selection pane="bottomRight"/>
    </sheetView>
  </sheetViews>
  <sheetFormatPr defaultRowHeight="12.75" x14ac:dyDescent="0.2"/>
  <cols>
    <col min="1" max="1" width="52.140625" bestFit="1" customWidth="1"/>
    <col min="2" max="2" width="4.7109375" customWidth="1"/>
    <col min="3" max="3" width="42.28515625" customWidth="1"/>
    <col min="4" max="6" width="17.28515625" customWidth="1"/>
    <col min="7" max="7" width="15.42578125" customWidth="1"/>
    <col min="8" max="8" width="14.5703125" bestFit="1" customWidth="1"/>
    <col min="9" max="10" width="14.5703125" customWidth="1"/>
    <col min="11" max="12" width="13.28515625" customWidth="1"/>
    <col min="13" max="13" width="13.5703125" customWidth="1"/>
    <col min="14" max="14" width="15" customWidth="1"/>
    <col min="15" max="15" width="13.5703125" customWidth="1"/>
    <col min="16" max="16" width="16.42578125" bestFit="1" customWidth="1"/>
    <col min="17" max="28" width="14.85546875" customWidth="1"/>
    <col min="29" max="29" width="15.28515625" customWidth="1"/>
    <col min="30" max="31" width="14.85546875" customWidth="1"/>
    <col min="32" max="32" width="16.85546875" style="2" customWidth="1"/>
    <col min="33" max="33" width="10.140625" customWidth="1"/>
    <col min="34" max="43" width="6.7109375" customWidth="1"/>
  </cols>
  <sheetData>
    <row r="1" spans="1:39" ht="18.75" thickBot="1" x14ac:dyDescent="0.3">
      <c r="H1" s="1"/>
      <c r="I1" s="1"/>
      <c r="J1" s="1"/>
      <c r="K1" s="1"/>
      <c r="L1" s="1"/>
      <c r="M1" s="1"/>
      <c r="N1" s="1"/>
    </row>
    <row r="2" spans="1:39" ht="16.5" customHeight="1" x14ac:dyDescent="0.2">
      <c r="A2" s="916" t="s">
        <v>0</v>
      </c>
      <c r="B2" s="918" t="s">
        <v>1</v>
      </c>
      <c r="C2" s="919"/>
      <c r="D2" s="922" t="s">
        <v>2</v>
      </c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4"/>
      <c r="Q2" s="925" t="s">
        <v>3</v>
      </c>
      <c r="R2" s="922"/>
      <c r="S2" s="922"/>
      <c r="T2" s="922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4"/>
      <c r="AF2" s="903" t="s">
        <v>4</v>
      </c>
    </row>
    <row r="3" spans="1:39" ht="16.5" customHeight="1" x14ac:dyDescent="0.2">
      <c r="A3" s="917"/>
      <c r="B3" s="920"/>
      <c r="C3" s="921"/>
      <c r="D3" s="905" t="s">
        <v>210</v>
      </c>
      <c r="E3" s="906" t="s">
        <v>5</v>
      </c>
      <c r="F3" s="906" t="s">
        <v>6</v>
      </c>
      <c r="G3" s="907" t="s">
        <v>7</v>
      </c>
      <c r="H3" s="907"/>
      <c r="I3" s="907"/>
      <c r="J3" s="907"/>
      <c r="K3" s="907"/>
      <c r="L3" s="907"/>
      <c r="M3" s="907"/>
      <c r="N3" s="907"/>
      <c r="O3" s="906" t="s">
        <v>8</v>
      </c>
      <c r="P3" s="909" t="s">
        <v>155</v>
      </c>
      <c r="Q3" s="915" t="s">
        <v>9</v>
      </c>
      <c r="R3" s="909" t="s">
        <v>10</v>
      </c>
      <c r="S3" s="910"/>
      <c r="T3" s="911"/>
      <c r="U3" s="912"/>
      <c r="V3" s="906" t="s">
        <v>11</v>
      </c>
      <c r="W3" s="906"/>
      <c r="X3" s="906"/>
      <c r="Y3" s="906"/>
      <c r="Z3" s="906"/>
      <c r="AA3" s="906"/>
      <c r="AB3" s="906"/>
      <c r="AC3" s="906"/>
      <c r="AD3" s="906" t="s">
        <v>12</v>
      </c>
      <c r="AE3" s="908" t="s">
        <v>13</v>
      </c>
      <c r="AF3" s="904"/>
    </row>
    <row r="4" spans="1:39" ht="35.25" customHeight="1" x14ac:dyDescent="0.2">
      <c r="A4" s="917"/>
      <c r="B4" s="920"/>
      <c r="C4" s="921"/>
      <c r="D4" s="905"/>
      <c r="E4" s="906"/>
      <c r="F4" s="906"/>
      <c r="G4" s="28" t="s">
        <v>14</v>
      </c>
      <c r="H4" s="29" t="s">
        <v>151</v>
      </c>
      <c r="I4" s="30" t="s">
        <v>163</v>
      </c>
      <c r="J4" s="30" t="s">
        <v>147</v>
      </c>
      <c r="K4" s="30" t="s">
        <v>131</v>
      </c>
      <c r="L4" s="396" t="s">
        <v>208</v>
      </c>
      <c r="M4" s="31" t="s">
        <v>15</v>
      </c>
      <c r="N4" s="32" t="s">
        <v>16</v>
      </c>
      <c r="O4" s="906"/>
      <c r="P4" s="909"/>
      <c r="Q4" s="915"/>
      <c r="R4" s="33" t="s">
        <v>148</v>
      </c>
      <c r="S4" s="399" t="s">
        <v>209</v>
      </c>
      <c r="T4" s="34" t="s">
        <v>149</v>
      </c>
      <c r="U4" s="32" t="s">
        <v>150</v>
      </c>
      <c r="V4" s="33" t="s">
        <v>17</v>
      </c>
      <c r="W4" s="30" t="s">
        <v>18</v>
      </c>
      <c r="X4" s="30" t="s">
        <v>19</v>
      </c>
      <c r="Y4" s="30" t="s">
        <v>20</v>
      </c>
      <c r="Z4" s="30" t="s">
        <v>21</v>
      </c>
      <c r="AA4" s="30" t="s">
        <v>22</v>
      </c>
      <c r="AB4" s="34" t="s">
        <v>23</v>
      </c>
      <c r="AC4" s="32" t="s">
        <v>24</v>
      </c>
      <c r="AD4" s="906"/>
      <c r="AE4" s="908"/>
      <c r="AF4" s="904"/>
    </row>
    <row r="5" spans="1:39" x14ac:dyDescent="0.2">
      <c r="A5" s="35"/>
      <c r="B5" s="36"/>
      <c r="C5" s="37"/>
      <c r="D5" s="734"/>
      <c r="E5" s="596"/>
      <c r="F5" s="596"/>
      <c r="G5" s="735"/>
      <c r="H5" s="736"/>
      <c r="I5" s="737"/>
      <c r="J5" s="737"/>
      <c r="K5" s="737"/>
      <c r="L5" s="775"/>
      <c r="M5" s="739"/>
      <c r="N5" s="596"/>
      <c r="O5" s="596"/>
      <c r="P5" s="597"/>
      <c r="Q5" s="740"/>
      <c r="R5" s="741"/>
      <c r="S5" s="776"/>
      <c r="T5" s="743"/>
      <c r="U5" s="744"/>
      <c r="V5" s="741"/>
      <c r="W5" s="745"/>
      <c r="X5" s="745"/>
      <c r="Y5" s="745"/>
      <c r="Z5" s="745"/>
      <c r="AA5" s="745"/>
      <c r="AB5" s="743"/>
      <c r="AC5" s="744"/>
      <c r="AD5" s="744"/>
      <c r="AE5" s="746"/>
      <c r="AF5" s="747"/>
    </row>
    <row r="6" spans="1:39" ht="18" x14ac:dyDescent="0.25">
      <c r="A6" s="38" t="s">
        <v>25</v>
      </c>
      <c r="B6" s="103" t="s">
        <v>127</v>
      </c>
      <c r="C6" s="39"/>
      <c r="D6" s="748"/>
      <c r="E6" s="521"/>
      <c r="F6" s="521"/>
      <c r="G6" s="749"/>
      <c r="H6" s="750"/>
      <c r="I6" s="751"/>
      <c r="J6" s="751"/>
      <c r="K6" s="751"/>
      <c r="L6" s="777"/>
      <c r="M6" s="753"/>
      <c r="N6" s="521"/>
      <c r="O6" s="521"/>
      <c r="P6" s="522"/>
      <c r="Q6" s="754"/>
      <c r="R6" s="755"/>
      <c r="S6" s="778"/>
      <c r="T6" s="757"/>
      <c r="U6" s="758"/>
      <c r="V6" s="755"/>
      <c r="W6" s="759"/>
      <c r="X6" s="759"/>
      <c r="Y6" s="759"/>
      <c r="Z6" s="759"/>
      <c r="AA6" s="759"/>
      <c r="AB6" s="757"/>
      <c r="AC6" s="758"/>
      <c r="AD6" s="758"/>
      <c r="AE6" s="760"/>
      <c r="AF6" s="574"/>
    </row>
    <row r="7" spans="1:39" x14ac:dyDescent="0.2">
      <c r="A7" s="40" t="s">
        <v>26</v>
      </c>
      <c r="B7" s="41"/>
      <c r="C7" s="42" t="s">
        <v>27</v>
      </c>
      <c r="D7" s="748"/>
      <c r="E7" s="521"/>
      <c r="F7" s="521"/>
      <c r="G7" s="749"/>
      <c r="H7" s="750"/>
      <c r="I7" s="751"/>
      <c r="J7" s="751"/>
      <c r="K7" s="751"/>
      <c r="L7" s="777"/>
      <c r="M7" s="753"/>
      <c r="N7" s="521"/>
      <c r="O7" s="521"/>
      <c r="P7" s="522"/>
      <c r="Q7" s="754"/>
      <c r="R7" s="755"/>
      <c r="S7" s="778"/>
      <c r="T7" s="757"/>
      <c r="U7" s="758"/>
      <c r="V7" s="755"/>
      <c r="W7" s="759"/>
      <c r="X7" s="759"/>
      <c r="Y7" s="759"/>
      <c r="Z7" s="759"/>
      <c r="AA7" s="759"/>
      <c r="AB7" s="757"/>
      <c r="AC7" s="758"/>
      <c r="AD7" s="758"/>
      <c r="AE7" s="760"/>
      <c r="AF7" s="574"/>
    </row>
    <row r="8" spans="1:39" x14ac:dyDescent="0.2">
      <c r="A8" s="24" t="s">
        <v>28</v>
      </c>
      <c r="B8" s="3"/>
      <c r="C8" s="4"/>
      <c r="D8" s="488"/>
      <c r="E8" s="470"/>
      <c r="F8" s="470"/>
      <c r="G8" s="501"/>
      <c r="H8" s="489"/>
      <c r="I8" s="490"/>
      <c r="J8" s="490"/>
      <c r="K8" s="490"/>
      <c r="L8" s="779"/>
      <c r="M8" s="492"/>
      <c r="N8" s="470"/>
      <c r="O8" s="470"/>
      <c r="P8" s="106"/>
      <c r="Q8" s="494"/>
      <c r="R8" s="495"/>
      <c r="S8" s="780"/>
      <c r="T8" s="497"/>
      <c r="U8" s="470"/>
      <c r="V8" s="495"/>
      <c r="W8" s="490"/>
      <c r="X8" s="490"/>
      <c r="Y8" s="490"/>
      <c r="Z8" s="490"/>
      <c r="AA8" s="490"/>
      <c r="AB8" s="497"/>
      <c r="AC8" s="470"/>
      <c r="AD8" s="470"/>
      <c r="AE8" s="498"/>
      <c r="AF8" s="499"/>
      <c r="AH8" s="104"/>
      <c r="AI8" s="104"/>
      <c r="AJ8" s="104"/>
      <c r="AK8" s="104"/>
      <c r="AL8" s="104"/>
      <c r="AM8" s="104"/>
    </row>
    <row r="9" spans="1:39" x14ac:dyDescent="0.2">
      <c r="A9" s="43"/>
      <c r="B9" s="44"/>
      <c r="C9" s="45"/>
      <c r="D9" s="502"/>
      <c r="E9" s="471"/>
      <c r="F9" s="471"/>
      <c r="G9" s="503"/>
      <c r="H9" s="504"/>
      <c r="I9" s="505"/>
      <c r="J9" s="505"/>
      <c r="K9" s="505"/>
      <c r="L9" s="781"/>
      <c r="M9" s="507"/>
      <c r="N9" s="471"/>
      <c r="O9" s="471"/>
      <c r="P9" s="107"/>
      <c r="Q9" s="508"/>
      <c r="R9" s="509"/>
      <c r="S9" s="782"/>
      <c r="T9" s="511"/>
      <c r="U9" s="471"/>
      <c r="V9" s="509"/>
      <c r="W9" s="505"/>
      <c r="X9" s="505"/>
      <c r="Y9" s="505"/>
      <c r="Z9" s="505"/>
      <c r="AA9" s="505"/>
      <c r="AB9" s="511"/>
      <c r="AC9" s="471"/>
      <c r="AD9" s="471"/>
      <c r="AE9" s="512"/>
      <c r="AF9" s="513"/>
      <c r="AH9" s="104"/>
      <c r="AI9" s="104"/>
      <c r="AJ9" s="104"/>
      <c r="AK9" s="104"/>
      <c r="AL9" s="104"/>
      <c r="AM9" s="104"/>
    </row>
    <row r="10" spans="1:39" x14ac:dyDescent="0.2">
      <c r="A10" s="24" t="s">
        <v>29</v>
      </c>
      <c r="B10" s="3"/>
      <c r="C10" s="4"/>
      <c r="D10" s="488"/>
      <c r="E10" s="470"/>
      <c r="F10" s="470"/>
      <c r="G10" s="501"/>
      <c r="H10" s="489"/>
      <c r="I10" s="490"/>
      <c r="J10" s="490"/>
      <c r="K10" s="490"/>
      <c r="L10" s="779"/>
      <c r="M10" s="492"/>
      <c r="N10" s="470"/>
      <c r="O10" s="470"/>
      <c r="P10" s="106"/>
      <c r="Q10" s="494"/>
      <c r="R10" s="495"/>
      <c r="S10" s="780"/>
      <c r="T10" s="497"/>
      <c r="U10" s="470"/>
      <c r="V10" s="495"/>
      <c r="W10" s="490"/>
      <c r="X10" s="490"/>
      <c r="Y10" s="490"/>
      <c r="Z10" s="490"/>
      <c r="AA10" s="490"/>
      <c r="AB10" s="497"/>
      <c r="AC10" s="470"/>
      <c r="AD10" s="470"/>
      <c r="AE10" s="498"/>
      <c r="AF10" s="499"/>
      <c r="AH10" s="104"/>
      <c r="AI10" s="104"/>
      <c r="AJ10" s="104"/>
      <c r="AK10" s="104"/>
      <c r="AL10" s="104"/>
      <c r="AM10" s="104"/>
    </row>
    <row r="11" spans="1:39" x14ac:dyDescent="0.2">
      <c r="A11" s="43"/>
      <c r="B11" s="44"/>
      <c r="C11" s="45"/>
      <c r="D11" s="502"/>
      <c r="E11" s="471"/>
      <c r="F11" s="471"/>
      <c r="G11" s="503"/>
      <c r="H11" s="504"/>
      <c r="I11" s="505"/>
      <c r="J11" s="505"/>
      <c r="K11" s="505"/>
      <c r="L11" s="781"/>
      <c r="M11" s="507"/>
      <c r="N11" s="471"/>
      <c r="O11" s="471"/>
      <c r="P11" s="107"/>
      <c r="Q11" s="508"/>
      <c r="R11" s="509"/>
      <c r="S11" s="782"/>
      <c r="T11" s="511"/>
      <c r="U11" s="471"/>
      <c r="V11" s="509"/>
      <c r="W11" s="505"/>
      <c r="X11" s="505"/>
      <c r="Y11" s="505"/>
      <c r="Z11" s="505"/>
      <c r="AA11" s="505"/>
      <c r="AB11" s="511"/>
      <c r="AC11" s="471"/>
      <c r="AD11" s="471"/>
      <c r="AE11" s="512"/>
      <c r="AF11" s="513"/>
      <c r="AH11" s="104"/>
      <c r="AI11" s="104"/>
      <c r="AJ11" s="104"/>
      <c r="AK11" s="104"/>
      <c r="AL11" s="104"/>
      <c r="AM11" s="104"/>
    </row>
    <row r="12" spans="1:39" x14ac:dyDescent="0.2">
      <c r="A12" s="24" t="s">
        <v>30</v>
      </c>
      <c r="B12" s="3"/>
      <c r="C12" s="4"/>
      <c r="D12" s="488"/>
      <c r="E12" s="470"/>
      <c r="F12" s="470"/>
      <c r="G12" s="501"/>
      <c r="H12" s="489"/>
      <c r="I12" s="490"/>
      <c r="J12" s="490"/>
      <c r="K12" s="490"/>
      <c r="L12" s="779"/>
      <c r="M12" s="492"/>
      <c r="N12" s="470"/>
      <c r="O12" s="470"/>
      <c r="P12" s="106"/>
      <c r="Q12" s="494"/>
      <c r="R12" s="495"/>
      <c r="S12" s="780"/>
      <c r="T12" s="497"/>
      <c r="U12" s="470"/>
      <c r="V12" s="495"/>
      <c r="W12" s="490"/>
      <c r="X12" s="490"/>
      <c r="Y12" s="490"/>
      <c r="Z12" s="490"/>
      <c r="AA12" s="490"/>
      <c r="AB12" s="497"/>
      <c r="AC12" s="470"/>
      <c r="AD12" s="470"/>
      <c r="AE12" s="498"/>
      <c r="AF12" s="499"/>
      <c r="AH12" s="104"/>
      <c r="AI12" s="104"/>
      <c r="AJ12" s="104"/>
      <c r="AK12" s="104"/>
      <c r="AL12" s="104"/>
      <c r="AM12" s="104"/>
    </row>
    <row r="13" spans="1:39" x14ac:dyDescent="0.2">
      <c r="A13" s="43"/>
      <c r="B13" s="44"/>
      <c r="C13" s="45"/>
      <c r="D13" s="502"/>
      <c r="E13" s="471"/>
      <c r="F13" s="471"/>
      <c r="G13" s="503"/>
      <c r="H13" s="504"/>
      <c r="I13" s="505"/>
      <c r="J13" s="505"/>
      <c r="K13" s="505"/>
      <c r="L13" s="781"/>
      <c r="M13" s="507"/>
      <c r="N13" s="471"/>
      <c r="O13" s="471"/>
      <c r="P13" s="107"/>
      <c r="Q13" s="508"/>
      <c r="R13" s="509"/>
      <c r="S13" s="782"/>
      <c r="T13" s="511"/>
      <c r="U13" s="471"/>
      <c r="V13" s="509"/>
      <c r="W13" s="505"/>
      <c r="X13" s="505"/>
      <c r="Y13" s="505"/>
      <c r="Z13" s="505"/>
      <c r="AA13" s="505"/>
      <c r="AB13" s="511"/>
      <c r="AC13" s="471"/>
      <c r="AD13" s="471"/>
      <c r="AE13" s="512"/>
      <c r="AF13" s="513"/>
      <c r="AH13" s="18"/>
      <c r="AI13" s="18"/>
      <c r="AJ13" s="18"/>
      <c r="AK13" s="18"/>
      <c r="AL13" s="18"/>
      <c r="AM13" s="18"/>
    </row>
    <row r="14" spans="1:39" x14ac:dyDescent="0.2">
      <c r="A14" s="40"/>
      <c r="B14" s="99" t="s">
        <v>31</v>
      </c>
      <c r="C14" s="98" t="s">
        <v>32</v>
      </c>
      <c r="D14" s="514"/>
      <c r="E14" s="515"/>
      <c r="F14" s="515"/>
      <c r="G14" s="516"/>
      <c r="H14" s="517"/>
      <c r="I14" s="518"/>
      <c r="J14" s="518"/>
      <c r="K14" s="518"/>
      <c r="L14" s="783"/>
      <c r="M14" s="520"/>
      <c r="N14" s="521"/>
      <c r="O14" s="515"/>
      <c r="P14" s="522"/>
      <c r="Q14" s="523"/>
      <c r="R14" s="524"/>
      <c r="S14" s="784"/>
      <c r="T14" s="526"/>
      <c r="U14" s="527"/>
      <c r="V14" s="528"/>
      <c r="W14" s="518"/>
      <c r="X14" s="518"/>
      <c r="Y14" s="518"/>
      <c r="Z14" s="518"/>
      <c r="AA14" s="518"/>
      <c r="AB14" s="529"/>
      <c r="AC14" s="515"/>
      <c r="AD14" s="515"/>
      <c r="AE14" s="530"/>
      <c r="AF14" s="531"/>
      <c r="AH14" s="17"/>
      <c r="AI14" s="17"/>
      <c r="AJ14" s="17"/>
      <c r="AK14" s="17"/>
      <c r="AL14" s="17"/>
      <c r="AM14" s="17"/>
    </row>
    <row r="15" spans="1:39" x14ac:dyDescent="0.2">
      <c r="A15" s="48" t="s">
        <v>33</v>
      </c>
      <c r="B15" s="99"/>
      <c r="C15" s="98"/>
      <c r="D15" s="785"/>
      <c r="E15" s="862" t="s">
        <v>211</v>
      </c>
      <c r="F15" s="862" t="s">
        <v>211</v>
      </c>
      <c r="G15" s="786"/>
      <c r="H15" s="517"/>
      <c r="I15" s="787" t="s">
        <v>211</v>
      </c>
      <c r="J15" s="787"/>
      <c r="K15" s="787"/>
      <c r="L15" s="783"/>
      <c r="M15" s="520"/>
      <c r="N15" s="761"/>
      <c r="O15" s="515"/>
      <c r="P15" s="522"/>
      <c r="Q15" s="788"/>
      <c r="R15" s="789"/>
      <c r="S15" s="790"/>
      <c r="T15" s="888" t="s">
        <v>211</v>
      </c>
      <c r="U15" s="762"/>
      <c r="V15" s="789"/>
      <c r="W15" s="868" t="s">
        <v>211</v>
      </c>
      <c r="X15" s="868" t="s">
        <v>211</v>
      </c>
      <c r="Y15" s="787"/>
      <c r="Z15" s="787"/>
      <c r="AA15" s="787"/>
      <c r="AB15" s="888" t="s">
        <v>211</v>
      </c>
      <c r="AC15" s="762"/>
      <c r="AD15" s="806" t="s">
        <v>253</v>
      </c>
      <c r="AE15" s="763"/>
      <c r="AF15" s="534"/>
      <c r="AH15" s="17"/>
      <c r="AI15" s="17"/>
      <c r="AJ15" s="17"/>
      <c r="AK15" s="17"/>
      <c r="AL15" s="17"/>
      <c r="AM15" s="17"/>
    </row>
    <row r="16" spans="1:39" x14ac:dyDescent="0.2">
      <c r="A16" s="48" t="s">
        <v>34</v>
      </c>
      <c r="B16" s="99"/>
      <c r="C16" s="98"/>
      <c r="D16" s="785"/>
      <c r="E16" s="862" t="s">
        <v>211</v>
      </c>
      <c r="F16" s="862" t="s">
        <v>211</v>
      </c>
      <c r="G16" s="786"/>
      <c r="H16" s="517"/>
      <c r="I16" s="787"/>
      <c r="J16" s="787"/>
      <c r="K16" s="787"/>
      <c r="L16" s="783"/>
      <c r="M16" s="520"/>
      <c r="N16" s="521"/>
      <c r="O16" s="515"/>
      <c r="P16" s="522"/>
      <c r="Q16" s="788"/>
      <c r="R16" s="866" t="s">
        <v>211</v>
      </c>
      <c r="S16" s="888" t="s">
        <v>211</v>
      </c>
      <c r="T16" s="791"/>
      <c r="U16" s="762"/>
      <c r="V16" s="789"/>
      <c r="W16" s="787"/>
      <c r="X16" s="868" t="s">
        <v>211</v>
      </c>
      <c r="Y16" s="787"/>
      <c r="Z16" s="787"/>
      <c r="AA16" s="787"/>
      <c r="AB16" s="888" t="s">
        <v>211</v>
      </c>
      <c r="AC16" s="762"/>
      <c r="AD16" s="806" t="s">
        <v>253</v>
      </c>
      <c r="AE16" s="763"/>
      <c r="AF16" s="534"/>
      <c r="AH16" s="17"/>
      <c r="AI16" s="17"/>
      <c r="AJ16" s="17"/>
      <c r="AK16" s="17"/>
      <c r="AL16" s="17"/>
      <c r="AM16" s="17"/>
    </row>
    <row r="17" spans="1:39" x14ac:dyDescent="0.2">
      <c r="A17" s="48" t="s">
        <v>35</v>
      </c>
      <c r="B17" s="99"/>
      <c r="C17" s="98"/>
      <c r="D17" s="785"/>
      <c r="E17" s="862" t="s">
        <v>211</v>
      </c>
      <c r="F17" s="862" t="s">
        <v>211</v>
      </c>
      <c r="G17" s="792"/>
      <c r="H17" s="481"/>
      <c r="I17" s="787" t="s">
        <v>211</v>
      </c>
      <c r="J17" s="793"/>
      <c r="K17" s="793"/>
      <c r="L17" s="783"/>
      <c r="M17" s="520"/>
      <c r="N17" s="764"/>
      <c r="O17" s="451"/>
      <c r="P17" s="483"/>
      <c r="Q17" s="794"/>
      <c r="R17" s="866" t="s">
        <v>211</v>
      </c>
      <c r="S17" s="888" t="s">
        <v>211</v>
      </c>
      <c r="T17" s="889" t="s">
        <v>211</v>
      </c>
      <c r="U17" s="762"/>
      <c r="V17" s="795"/>
      <c r="W17" s="869" t="s">
        <v>211</v>
      </c>
      <c r="X17" s="869" t="s">
        <v>211</v>
      </c>
      <c r="Y17" s="793"/>
      <c r="Z17" s="793"/>
      <c r="AA17" s="793"/>
      <c r="AB17" s="889" t="s">
        <v>211</v>
      </c>
      <c r="AC17" s="466"/>
      <c r="AD17" s="806" t="s">
        <v>253</v>
      </c>
      <c r="AE17" s="530"/>
      <c r="AF17" s="534"/>
      <c r="AH17" s="17"/>
      <c r="AI17" s="17"/>
      <c r="AJ17" s="17"/>
      <c r="AK17" s="17"/>
      <c r="AL17" s="17"/>
      <c r="AM17" s="17"/>
    </row>
    <row r="18" spans="1:39" x14ac:dyDescent="0.2">
      <c r="A18" s="40" t="s">
        <v>26</v>
      </c>
      <c r="B18" s="99" t="s">
        <v>36</v>
      </c>
      <c r="C18" s="98" t="s">
        <v>37</v>
      </c>
      <c r="D18" s="514"/>
      <c r="E18" s="515"/>
      <c r="F18" s="515"/>
      <c r="G18" s="516"/>
      <c r="H18" s="517"/>
      <c r="I18" s="787"/>
      <c r="J18" s="518"/>
      <c r="K18" s="518"/>
      <c r="L18" s="783"/>
      <c r="M18" s="520"/>
      <c r="N18" s="521"/>
      <c r="O18" s="515"/>
      <c r="P18" s="522"/>
      <c r="Q18" s="532"/>
      <c r="R18" s="528"/>
      <c r="S18" s="891"/>
      <c r="T18" s="890"/>
      <c r="U18" s="762"/>
      <c r="V18" s="528"/>
      <c r="W18" s="518"/>
      <c r="X18" s="518"/>
      <c r="Y18" s="518"/>
      <c r="Z18" s="518"/>
      <c r="AA18" s="518"/>
      <c r="AB18" s="529"/>
      <c r="AC18" s="762"/>
      <c r="AD18" s="806"/>
      <c r="AE18" s="530"/>
      <c r="AF18" s="534"/>
      <c r="AH18" s="17"/>
      <c r="AI18" s="17"/>
      <c r="AJ18" s="17"/>
      <c r="AK18" s="17"/>
      <c r="AL18" s="17"/>
      <c r="AM18" s="17"/>
    </row>
    <row r="19" spans="1:39" x14ac:dyDescent="0.2">
      <c r="A19" s="48" t="s">
        <v>33</v>
      </c>
      <c r="B19" s="99"/>
      <c r="C19" s="98"/>
      <c r="D19" s="862" t="s">
        <v>212</v>
      </c>
      <c r="E19" s="796"/>
      <c r="F19" s="796"/>
      <c r="G19" s="797"/>
      <c r="H19" s="517"/>
      <c r="I19" s="787"/>
      <c r="J19" s="787"/>
      <c r="K19" s="787"/>
      <c r="L19" s="783"/>
      <c r="M19" s="798"/>
      <c r="N19" s="521"/>
      <c r="O19" s="515"/>
      <c r="P19" s="522"/>
      <c r="Q19" s="788"/>
      <c r="R19" s="789"/>
      <c r="S19" s="891"/>
      <c r="T19" s="888" t="s">
        <v>212</v>
      </c>
      <c r="U19" s="762"/>
      <c r="V19" s="789"/>
      <c r="W19" s="787"/>
      <c r="X19" s="787"/>
      <c r="Y19" s="787"/>
      <c r="Z19" s="787"/>
      <c r="AA19" s="787"/>
      <c r="AB19" s="791"/>
      <c r="AC19" s="762"/>
      <c r="AD19" s="806" t="s">
        <v>253</v>
      </c>
      <c r="AE19" s="530"/>
      <c r="AF19" s="534"/>
      <c r="AH19" s="17"/>
      <c r="AI19" s="17"/>
      <c r="AJ19" s="17"/>
      <c r="AK19" s="17"/>
      <c r="AL19" s="17"/>
      <c r="AM19" s="17"/>
    </row>
    <row r="20" spans="1:39" x14ac:dyDescent="0.2">
      <c r="A20" s="48" t="s">
        <v>34</v>
      </c>
      <c r="B20" s="99"/>
      <c r="C20" s="98"/>
      <c r="D20" s="862" t="s">
        <v>212</v>
      </c>
      <c r="E20" s="796"/>
      <c r="F20" s="796"/>
      <c r="G20" s="797"/>
      <c r="H20" s="517"/>
      <c r="I20" s="787"/>
      <c r="J20" s="787"/>
      <c r="K20" s="787"/>
      <c r="L20" s="783"/>
      <c r="M20" s="798"/>
      <c r="N20" s="521"/>
      <c r="O20" s="515"/>
      <c r="P20" s="522"/>
      <c r="Q20" s="788"/>
      <c r="R20" s="866" t="s">
        <v>212</v>
      </c>
      <c r="S20" s="888" t="s">
        <v>212</v>
      </c>
      <c r="T20" s="888" t="s">
        <v>212</v>
      </c>
      <c r="U20" s="762"/>
      <c r="V20" s="789"/>
      <c r="W20" s="787"/>
      <c r="X20" s="787"/>
      <c r="Y20" s="787"/>
      <c r="Z20" s="787"/>
      <c r="AA20" s="787"/>
      <c r="AB20" s="791"/>
      <c r="AC20" s="762"/>
      <c r="AD20" s="806" t="s">
        <v>253</v>
      </c>
      <c r="AE20" s="530"/>
      <c r="AF20" s="534"/>
      <c r="AH20" s="17"/>
      <c r="AI20" s="17"/>
      <c r="AJ20" s="17"/>
      <c r="AK20" s="17"/>
      <c r="AL20" s="17"/>
      <c r="AM20" s="17"/>
    </row>
    <row r="21" spans="1:39" x14ac:dyDescent="0.2">
      <c r="A21" s="48" t="s">
        <v>35</v>
      </c>
      <c r="B21" s="99"/>
      <c r="C21" s="98"/>
      <c r="D21" s="863" t="s">
        <v>212</v>
      </c>
      <c r="E21" s="799"/>
      <c r="F21" s="799"/>
      <c r="G21" s="800"/>
      <c r="H21" s="481"/>
      <c r="I21" s="787"/>
      <c r="J21" s="793"/>
      <c r="K21" s="793"/>
      <c r="L21" s="801"/>
      <c r="M21" s="802"/>
      <c r="N21" s="460"/>
      <c r="O21" s="451"/>
      <c r="P21" s="483"/>
      <c r="Q21" s="794"/>
      <c r="R21" s="867" t="s">
        <v>212</v>
      </c>
      <c r="S21" s="888" t="s">
        <v>212</v>
      </c>
      <c r="T21" s="889" t="s">
        <v>212</v>
      </c>
      <c r="U21" s="466"/>
      <c r="V21" s="795"/>
      <c r="W21" s="793"/>
      <c r="X21" s="793"/>
      <c r="Y21" s="793"/>
      <c r="Z21" s="793"/>
      <c r="AA21" s="793"/>
      <c r="AB21" s="803"/>
      <c r="AC21" s="762"/>
      <c r="AD21" s="806" t="s">
        <v>253</v>
      </c>
      <c r="AE21" s="530"/>
      <c r="AF21" s="534"/>
      <c r="AH21" s="17"/>
      <c r="AI21" s="17"/>
      <c r="AJ21" s="17"/>
      <c r="AK21" s="17"/>
      <c r="AL21" s="17"/>
      <c r="AM21" s="17"/>
    </row>
    <row r="22" spans="1:39" x14ac:dyDescent="0.2">
      <c r="A22" s="40" t="s">
        <v>26</v>
      </c>
      <c r="B22" s="99" t="s">
        <v>38</v>
      </c>
      <c r="C22" s="98" t="s">
        <v>39</v>
      </c>
      <c r="D22" s="514"/>
      <c r="E22" s="515"/>
      <c r="F22" s="515"/>
      <c r="G22" s="516"/>
      <c r="H22" s="517"/>
      <c r="I22" s="787"/>
      <c r="J22" s="518"/>
      <c r="K22" s="518"/>
      <c r="L22" s="783"/>
      <c r="M22" s="520"/>
      <c r="N22" s="521"/>
      <c r="O22" s="515"/>
      <c r="P22" s="522"/>
      <c r="Q22" s="532"/>
      <c r="R22" s="528"/>
      <c r="S22" s="888"/>
      <c r="T22" s="529"/>
      <c r="U22" s="762"/>
      <c r="V22" s="528"/>
      <c r="W22" s="518"/>
      <c r="X22" s="518"/>
      <c r="Y22" s="518"/>
      <c r="Z22" s="518"/>
      <c r="AA22" s="518"/>
      <c r="AB22" s="529"/>
      <c r="AC22" s="762"/>
      <c r="AD22" s="806"/>
      <c r="AE22" s="530"/>
      <c r="AF22" s="534"/>
      <c r="AH22" s="17"/>
      <c r="AI22" s="17"/>
      <c r="AJ22" s="17"/>
      <c r="AK22" s="17"/>
      <c r="AL22" s="17"/>
      <c r="AM22" s="17"/>
    </row>
    <row r="23" spans="1:39" x14ac:dyDescent="0.2">
      <c r="A23" s="48" t="s">
        <v>33</v>
      </c>
      <c r="B23" s="99"/>
      <c r="C23" s="98"/>
      <c r="D23" s="862" t="s">
        <v>213</v>
      </c>
      <c r="E23" s="796"/>
      <c r="F23" s="796"/>
      <c r="G23" s="797"/>
      <c r="H23" s="786"/>
      <c r="I23" s="787"/>
      <c r="J23" s="787"/>
      <c r="K23" s="787"/>
      <c r="L23" s="783"/>
      <c r="M23" s="798"/>
      <c r="N23" s="804"/>
      <c r="O23" s="796"/>
      <c r="P23" s="805"/>
      <c r="Q23" s="788"/>
      <c r="R23" s="789"/>
      <c r="S23" s="888"/>
      <c r="T23" s="888" t="s">
        <v>213</v>
      </c>
      <c r="U23" s="806"/>
      <c r="V23" s="789"/>
      <c r="W23" s="787"/>
      <c r="X23" s="868" t="s">
        <v>213</v>
      </c>
      <c r="Y23" s="787"/>
      <c r="Z23" s="787"/>
      <c r="AA23" s="868" t="s">
        <v>213</v>
      </c>
      <c r="AB23" s="791"/>
      <c r="AC23" s="806"/>
      <c r="AD23" s="806" t="s">
        <v>253</v>
      </c>
      <c r="AE23" s="530"/>
      <c r="AF23" s="534"/>
      <c r="AH23" s="17"/>
      <c r="AI23" s="17"/>
      <c r="AJ23" s="17"/>
      <c r="AK23" s="17"/>
      <c r="AL23" s="17"/>
      <c r="AM23" s="17"/>
    </row>
    <row r="24" spans="1:39" x14ac:dyDescent="0.2">
      <c r="A24" s="48" t="s">
        <v>34</v>
      </c>
      <c r="B24" s="99"/>
      <c r="C24" s="98"/>
      <c r="D24" s="862" t="s">
        <v>213</v>
      </c>
      <c r="E24" s="796"/>
      <c r="F24" s="796"/>
      <c r="G24" s="797"/>
      <c r="H24" s="786"/>
      <c r="I24" s="787"/>
      <c r="J24" s="787"/>
      <c r="K24" s="787"/>
      <c r="L24" s="783"/>
      <c r="M24" s="798"/>
      <c r="N24" s="804"/>
      <c r="O24" s="796"/>
      <c r="P24" s="805"/>
      <c r="Q24" s="788"/>
      <c r="R24" s="866" t="s">
        <v>213</v>
      </c>
      <c r="S24" s="888" t="s">
        <v>213</v>
      </c>
      <c r="T24" s="888" t="s">
        <v>213</v>
      </c>
      <c r="U24" s="806"/>
      <c r="V24" s="789"/>
      <c r="W24" s="787"/>
      <c r="X24" s="868" t="s">
        <v>213</v>
      </c>
      <c r="Y24" s="787"/>
      <c r="Z24" s="787"/>
      <c r="AA24" s="787"/>
      <c r="AB24" s="888" t="s">
        <v>213</v>
      </c>
      <c r="AC24" s="806"/>
      <c r="AD24" s="806" t="s">
        <v>253</v>
      </c>
      <c r="AE24" s="530"/>
      <c r="AF24" s="534"/>
      <c r="AH24" s="17"/>
      <c r="AI24" s="17"/>
      <c r="AJ24" s="17"/>
      <c r="AK24" s="17"/>
      <c r="AL24" s="17"/>
      <c r="AM24" s="17"/>
    </row>
    <row r="25" spans="1:39" x14ac:dyDescent="0.2">
      <c r="A25" s="48" t="s">
        <v>35</v>
      </c>
      <c r="B25" s="99"/>
      <c r="C25" s="98"/>
      <c r="D25" s="863" t="s">
        <v>213</v>
      </c>
      <c r="E25" s="799"/>
      <c r="F25" s="799"/>
      <c r="G25" s="800"/>
      <c r="H25" s="792"/>
      <c r="I25" s="787"/>
      <c r="J25" s="793"/>
      <c r="K25" s="793"/>
      <c r="L25" s="801"/>
      <c r="M25" s="802"/>
      <c r="N25" s="807"/>
      <c r="O25" s="799"/>
      <c r="P25" s="808"/>
      <c r="Q25" s="794"/>
      <c r="R25" s="867" t="s">
        <v>213</v>
      </c>
      <c r="S25" s="888" t="s">
        <v>213</v>
      </c>
      <c r="T25" s="889" t="s">
        <v>213</v>
      </c>
      <c r="U25" s="809"/>
      <c r="V25" s="795"/>
      <c r="W25" s="793"/>
      <c r="X25" s="869" t="s">
        <v>213</v>
      </c>
      <c r="Y25" s="793"/>
      <c r="Z25" s="793"/>
      <c r="AA25" s="869" t="s">
        <v>213</v>
      </c>
      <c r="AB25" s="889" t="s">
        <v>213</v>
      </c>
      <c r="AC25" s="806"/>
      <c r="AD25" s="806" t="s">
        <v>253</v>
      </c>
      <c r="AE25" s="530"/>
      <c r="AF25" s="534"/>
      <c r="AH25" s="17"/>
      <c r="AI25" s="17"/>
      <c r="AJ25" s="17"/>
      <c r="AK25" s="17"/>
      <c r="AL25" s="17"/>
      <c r="AM25" s="17"/>
    </row>
    <row r="26" spans="1:39" x14ac:dyDescent="0.2">
      <c r="A26" s="40" t="s">
        <v>26</v>
      </c>
      <c r="B26" s="99" t="s">
        <v>40</v>
      </c>
      <c r="C26" s="98" t="s">
        <v>41</v>
      </c>
      <c r="D26" s="514"/>
      <c r="E26" s="515"/>
      <c r="F26" s="515"/>
      <c r="G26" s="516"/>
      <c r="H26" s="517"/>
      <c r="I26" s="787"/>
      <c r="J26" s="518"/>
      <c r="K26" s="518"/>
      <c r="L26" s="783"/>
      <c r="M26" s="520"/>
      <c r="N26" s="521"/>
      <c r="O26" s="515"/>
      <c r="P26" s="522"/>
      <c r="Q26" s="532"/>
      <c r="R26" s="528"/>
      <c r="S26" s="888"/>
      <c r="T26" s="529"/>
      <c r="U26" s="762"/>
      <c r="V26" s="528"/>
      <c r="W26" s="518"/>
      <c r="X26" s="518"/>
      <c r="Y26" s="518"/>
      <c r="Z26" s="518"/>
      <c r="AA26" s="518"/>
      <c r="AB26" s="529"/>
      <c r="AC26" s="762"/>
      <c r="AD26" s="806"/>
      <c r="AE26" s="530"/>
      <c r="AF26" s="534"/>
      <c r="AH26" s="17"/>
      <c r="AI26" s="17"/>
      <c r="AJ26" s="17"/>
      <c r="AK26" s="17"/>
      <c r="AL26" s="17"/>
      <c r="AM26" s="17"/>
    </row>
    <row r="27" spans="1:39" x14ac:dyDescent="0.2">
      <c r="A27" s="48" t="s">
        <v>33</v>
      </c>
      <c r="B27" s="99"/>
      <c r="C27" s="98"/>
      <c r="D27" s="862" t="s">
        <v>214</v>
      </c>
      <c r="E27" s="796"/>
      <c r="F27" s="796"/>
      <c r="G27" s="797"/>
      <c r="H27" s="786"/>
      <c r="I27" s="787"/>
      <c r="J27" s="787"/>
      <c r="K27" s="787"/>
      <c r="L27" s="783"/>
      <c r="M27" s="798"/>
      <c r="N27" s="804"/>
      <c r="O27" s="796"/>
      <c r="P27" s="805"/>
      <c r="Q27" s="788"/>
      <c r="R27" s="866"/>
      <c r="S27" s="888"/>
      <c r="T27" s="888" t="s">
        <v>214</v>
      </c>
      <c r="U27" s="806"/>
      <c r="V27" s="789"/>
      <c r="W27" s="787"/>
      <c r="X27" s="787"/>
      <c r="Y27" s="787"/>
      <c r="Z27" s="787"/>
      <c r="AA27" s="787"/>
      <c r="AB27" s="791"/>
      <c r="AC27" s="806"/>
      <c r="AD27" s="806" t="s">
        <v>253</v>
      </c>
      <c r="AE27" s="530"/>
      <c r="AF27" s="534"/>
      <c r="AH27" s="17"/>
      <c r="AI27" s="17"/>
      <c r="AJ27" s="17"/>
      <c r="AK27" s="17"/>
      <c r="AL27" s="17"/>
      <c r="AM27" s="17"/>
    </row>
    <row r="28" spans="1:39" x14ac:dyDescent="0.2">
      <c r="A28" s="48" t="s">
        <v>34</v>
      </c>
      <c r="B28" s="99"/>
      <c r="C28" s="98"/>
      <c r="D28" s="862" t="s">
        <v>214</v>
      </c>
      <c r="E28" s="796"/>
      <c r="F28" s="796"/>
      <c r="G28" s="797"/>
      <c r="H28" s="786"/>
      <c r="I28" s="787"/>
      <c r="J28" s="787"/>
      <c r="K28" s="787"/>
      <c r="L28" s="783"/>
      <c r="M28" s="798"/>
      <c r="N28" s="804"/>
      <c r="O28" s="796"/>
      <c r="P28" s="805"/>
      <c r="Q28" s="788"/>
      <c r="R28" s="866" t="s">
        <v>214</v>
      </c>
      <c r="S28" s="888" t="s">
        <v>214</v>
      </c>
      <c r="T28" s="888" t="s">
        <v>214</v>
      </c>
      <c r="U28" s="806"/>
      <c r="V28" s="789"/>
      <c r="W28" s="787"/>
      <c r="X28" s="787"/>
      <c r="Y28" s="787"/>
      <c r="Z28" s="787"/>
      <c r="AA28" s="787"/>
      <c r="AB28" s="888" t="s">
        <v>214</v>
      </c>
      <c r="AC28" s="806"/>
      <c r="AD28" s="806" t="s">
        <v>253</v>
      </c>
      <c r="AE28" s="530"/>
      <c r="AF28" s="534"/>
      <c r="AH28" s="17"/>
      <c r="AI28" s="17"/>
      <c r="AJ28" s="17"/>
      <c r="AK28" s="17"/>
      <c r="AL28" s="17"/>
      <c r="AM28" s="17"/>
    </row>
    <row r="29" spans="1:39" x14ac:dyDescent="0.2">
      <c r="A29" s="48" t="s">
        <v>35</v>
      </c>
      <c r="B29" s="99"/>
      <c r="C29" s="98"/>
      <c r="D29" s="863" t="s">
        <v>214</v>
      </c>
      <c r="E29" s="799"/>
      <c r="F29" s="799"/>
      <c r="G29" s="800"/>
      <c r="H29" s="792"/>
      <c r="I29" s="787"/>
      <c r="J29" s="793"/>
      <c r="K29" s="793"/>
      <c r="L29" s="801"/>
      <c r="M29" s="802"/>
      <c r="N29" s="807"/>
      <c r="O29" s="799"/>
      <c r="P29" s="808"/>
      <c r="Q29" s="794"/>
      <c r="R29" s="867" t="s">
        <v>214</v>
      </c>
      <c r="S29" s="888" t="s">
        <v>214</v>
      </c>
      <c r="T29" s="889" t="s">
        <v>214</v>
      </c>
      <c r="U29" s="809"/>
      <c r="V29" s="795"/>
      <c r="W29" s="793"/>
      <c r="X29" s="793"/>
      <c r="Y29" s="793"/>
      <c r="Z29" s="793"/>
      <c r="AA29" s="793"/>
      <c r="AB29" s="889" t="s">
        <v>214</v>
      </c>
      <c r="AC29" s="806"/>
      <c r="AD29" s="806" t="s">
        <v>253</v>
      </c>
      <c r="AE29" s="530"/>
      <c r="AF29" s="534"/>
      <c r="AH29" s="17"/>
      <c r="AI29" s="17"/>
      <c r="AJ29" s="17"/>
      <c r="AK29" s="17"/>
      <c r="AL29" s="17"/>
      <c r="AM29" s="17"/>
    </row>
    <row r="30" spans="1:39" x14ac:dyDescent="0.2">
      <c r="A30" s="40" t="s">
        <v>26</v>
      </c>
      <c r="B30" s="99" t="s">
        <v>42</v>
      </c>
      <c r="C30" s="98" t="s">
        <v>43</v>
      </c>
      <c r="D30" s="514"/>
      <c r="E30" s="515"/>
      <c r="F30" s="515"/>
      <c r="G30" s="516"/>
      <c r="H30" s="517"/>
      <c r="I30" s="787"/>
      <c r="J30" s="518"/>
      <c r="K30" s="518"/>
      <c r="L30" s="783"/>
      <c r="M30" s="520"/>
      <c r="N30" s="521"/>
      <c r="O30" s="515"/>
      <c r="P30" s="522"/>
      <c r="Q30" s="532"/>
      <c r="R30" s="528"/>
      <c r="S30" s="888"/>
      <c r="T30" s="529"/>
      <c r="U30" s="762"/>
      <c r="V30" s="528"/>
      <c r="W30" s="518"/>
      <c r="X30" s="518"/>
      <c r="Y30" s="518"/>
      <c r="Z30" s="518"/>
      <c r="AA30" s="518"/>
      <c r="AB30" s="529"/>
      <c r="AC30" s="762"/>
      <c r="AD30" s="806"/>
      <c r="AE30" s="530"/>
      <c r="AF30" s="534"/>
      <c r="AH30" s="17"/>
      <c r="AI30" s="17"/>
      <c r="AJ30" s="17"/>
      <c r="AK30" s="17"/>
      <c r="AL30" s="17"/>
      <c r="AM30" s="17"/>
    </row>
    <row r="31" spans="1:39" x14ac:dyDescent="0.2">
      <c r="A31" s="48" t="s">
        <v>33</v>
      </c>
      <c r="B31" s="99"/>
      <c r="C31" s="98"/>
      <c r="D31" s="862" t="s">
        <v>215</v>
      </c>
      <c r="E31" s="796"/>
      <c r="F31" s="796"/>
      <c r="G31" s="797"/>
      <c r="H31" s="786"/>
      <c r="I31" s="787"/>
      <c r="J31" s="787"/>
      <c r="K31" s="787"/>
      <c r="L31" s="783"/>
      <c r="M31" s="798"/>
      <c r="N31" s="804"/>
      <c r="O31" s="796"/>
      <c r="P31" s="805"/>
      <c r="Q31" s="788"/>
      <c r="R31" s="866"/>
      <c r="S31" s="888"/>
      <c r="T31" s="888" t="s">
        <v>215</v>
      </c>
      <c r="U31" s="806"/>
      <c r="V31" s="789"/>
      <c r="W31" s="787"/>
      <c r="X31" s="787"/>
      <c r="Y31" s="787"/>
      <c r="Z31" s="787"/>
      <c r="AA31" s="868" t="s">
        <v>215</v>
      </c>
      <c r="AB31" s="791"/>
      <c r="AC31" s="806"/>
      <c r="AD31" s="806" t="s">
        <v>253</v>
      </c>
      <c r="AE31" s="530"/>
      <c r="AF31" s="534"/>
      <c r="AH31" s="17"/>
      <c r="AI31" s="17"/>
      <c r="AJ31" s="17"/>
      <c r="AK31" s="17"/>
      <c r="AL31" s="17"/>
      <c r="AM31" s="17"/>
    </row>
    <row r="32" spans="1:39" x14ac:dyDescent="0.2">
      <c r="A32" s="48" t="s">
        <v>34</v>
      </c>
      <c r="B32" s="99"/>
      <c r="C32" s="98"/>
      <c r="D32" s="862" t="s">
        <v>215</v>
      </c>
      <c r="E32" s="796"/>
      <c r="F32" s="796"/>
      <c r="G32" s="797"/>
      <c r="H32" s="786"/>
      <c r="I32" s="787"/>
      <c r="J32" s="787"/>
      <c r="K32" s="787"/>
      <c r="L32" s="783"/>
      <c r="M32" s="798"/>
      <c r="N32" s="804"/>
      <c r="O32" s="796"/>
      <c r="P32" s="805"/>
      <c r="Q32" s="788"/>
      <c r="R32" s="866" t="s">
        <v>215</v>
      </c>
      <c r="S32" s="888" t="s">
        <v>215</v>
      </c>
      <c r="T32" s="888" t="s">
        <v>215</v>
      </c>
      <c r="U32" s="806"/>
      <c r="V32" s="789"/>
      <c r="W32" s="787"/>
      <c r="X32" s="787"/>
      <c r="Y32" s="787"/>
      <c r="Z32" s="787"/>
      <c r="AA32" s="787"/>
      <c r="AB32" s="888" t="s">
        <v>215</v>
      </c>
      <c r="AC32" s="806"/>
      <c r="AD32" s="806" t="s">
        <v>253</v>
      </c>
      <c r="AE32" s="530"/>
      <c r="AF32" s="534"/>
      <c r="AH32" s="17"/>
      <c r="AI32" s="17"/>
      <c r="AJ32" s="17"/>
      <c r="AK32" s="17"/>
      <c r="AL32" s="17"/>
      <c r="AM32" s="17"/>
    </row>
    <row r="33" spans="1:39" x14ac:dyDescent="0.2">
      <c r="A33" s="48" t="s">
        <v>35</v>
      </c>
      <c r="B33" s="99"/>
      <c r="C33" s="98"/>
      <c r="D33" s="863" t="s">
        <v>215</v>
      </c>
      <c r="E33" s="799"/>
      <c r="F33" s="799"/>
      <c r="G33" s="800"/>
      <c r="H33" s="792"/>
      <c r="I33" s="787"/>
      <c r="J33" s="793"/>
      <c r="K33" s="793"/>
      <c r="L33" s="801"/>
      <c r="M33" s="802"/>
      <c r="N33" s="807"/>
      <c r="O33" s="799"/>
      <c r="P33" s="808"/>
      <c r="Q33" s="794"/>
      <c r="R33" s="867" t="s">
        <v>215</v>
      </c>
      <c r="S33" s="888" t="s">
        <v>215</v>
      </c>
      <c r="T33" s="889" t="s">
        <v>215</v>
      </c>
      <c r="U33" s="809"/>
      <c r="V33" s="795"/>
      <c r="W33" s="793"/>
      <c r="X33" s="793"/>
      <c r="Y33" s="793"/>
      <c r="Z33" s="793"/>
      <c r="AA33" s="869" t="s">
        <v>215</v>
      </c>
      <c r="AB33" s="889" t="s">
        <v>215</v>
      </c>
      <c r="AC33" s="806"/>
      <c r="AD33" s="806" t="s">
        <v>253</v>
      </c>
      <c r="AE33" s="530"/>
      <c r="AF33" s="534"/>
      <c r="AH33" s="17"/>
      <c r="AI33" s="17"/>
      <c r="AJ33" s="17"/>
      <c r="AK33" s="17"/>
      <c r="AL33" s="17"/>
      <c r="AM33" s="17"/>
    </row>
    <row r="34" spans="1:39" x14ac:dyDescent="0.2">
      <c r="A34" s="40" t="s">
        <v>26</v>
      </c>
      <c r="B34" s="99" t="s">
        <v>44</v>
      </c>
      <c r="C34" s="98" t="s">
        <v>45</v>
      </c>
      <c r="D34" s="514"/>
      <c r="E34" s="515"/>
      <c r="F34" s="515"/>
      <c r="G34" s="516"/>
      <c r="H34" s="517"/>
      <c r="I34" s="787"/>
      <c r="J34" s="518"/>
      <c r="K34" s="518"/>
      <c r="L34" s="783"/>
      <c r="M34" s="520"/>
      <c r="N34" s="520"/>
      <c r="O34" s="515"/>
      <c r="P34" s="522"/>
      <c r="Q34" s="532"/>
      <c r="R34" s="528"/>
      <c r="S34" s="790"/>
      <c r="T34" s="529"/>
      <c r="U34" s="762"/>
      <c r="V34" s="528"/>
      <c r="W34" s="518"/>
      <c r="X34" s="518"/>
      <c r="Y34" s="518"/>
      <c r="Z34" s="518"/>
      <c r="AA34" s="518"/>
      <c r="AB34" s="529"/>
      <c r="AC34" s="762"/>
      <c r="AD34" s="806"/>
      <c r="AE34" s="530"/>
      <c r="AF34" s="534"/>
      <c r="AH34" s="17"/>
      <c r="AI34" s="17"/>
      <c r="AJ34" s="17"/>
      <c r="AK34" s="17"/>
      <c r="AL34" s="17"/>
      <c r="AM34" s="17"/>
    </row>
    <row r="35" spans="1:39" x14ac:dyDescent="0.2">
      <c r="A35" s="48" t="s">
        <v>33</v>
      </c>
      <c r="B35" s="99"/>
      <c r="C35" s="98"/>
      <c r="D35" s="862" t="s">
        <v>216</v>
      </c>
      <c r="E35" s="806" t="s">
        <v>216</v>
      </c>
      <c r="F35" s="796"/>
      <c r="G35" s="797"/>
      <c r="H35" s="786"/>
      <c r="I35" s="787" t="s">
        <v>216</v>
      </c>
      <c r="J35" s="787"/>
      <c r="K35" s="787"/>
      <c r="L35" s="783"/>
      <c r="M35" s="798"/>
      <c r="N35" s="810"/>
      <c r="O35" s="796"/>
      <c r="P35" s="805"/>
      <c r="Q35" s="788"/>
      <c r="R35" s="866"/>
      <c r="S35" s="888"/>
      <c r="T35" s="888" t="s">
        <v>216</v>
      </c>
      <c r="U35" s="806"/>
      <c r="V35" s="789"/>
      <c r="W35" s="787"/>
      <c r="X35" s="868" t="s">
        <v>216</v>
      </c>
      <c r="Y35" s="787"/>
      <c r="Z35" s="787"/>
      <c r="AA35" s="868" t="s">
        <v>216</v>
      </c>
      <c r="AB35" s="791"/>
      <c r="AC35" s="806"/>
      <c r="AD35" s="806" t="s">
        <v>253</v>
      </c>
      <c r="AE35" s="530"/>
      <c r="AF35" s="534"/>
      <c r="AH35" s="17"/>
      <c r="AI35" s="17"/>
      <c r="AJ35" s="17"/>
      <c r="AK35" s="17"/>
      <c r="AL35" s="17"/>
      <c r="AM35" s="17"/>
    </row>
    <row r="36" spans="1:39" x14ac:dyDescent="0.2">
      <c r="A36" s="48" t="s">
        <v>34</v>
      </c>
      <c r="B36" s="99"/>
      <c r="C36" s="98"/>
      <c r="D36" s="862" t="s">
        <v>216</v>
      </c>
      <c r="E36" s="806" t="s">
        <v>216</v>
      </c>
      <c r="F36" s="796"/>
      <c r="G36" s="797"/>
      <c r="H36" s="786"/>
      <c r="I36" s="787"/>
      <c r="J36" s="787"/>
      <c r="K36" s="787"/>
      <c r="L36" s="783"/>
      <c r="M36" s="798"/>
      <c r="N36" s="804"/>
      <c r="O36" s="796"/>
      <c r="P36" s="805"/>
      <c r="Q36" s="788"/>
      <c r="R36" s="866" t="s">
        <v>216</v>
      </c>
      <c r="S36" s="888" t="s">
        <v>216</v>
      </c>
      <c r="T36" s="888" t="s">
        <v>216</v>
      </c>
      <c r="U36" s="806"/>
      <c r="V36" s="789"/>
      <c r="W36" s="787"/>
      <c r="X36" s="868" t="s">
        <v>216</v>
      </c>
      <c r="Y36" s="787"/>
      <c r="Z36" s="787"/>
      <c r="AA36" s="787"/>
      <c r="AB36" s="888" t="s">
        <v>216</v>
      </c>
      <c r="AC36" s="806"/>
      <c r="AD36" s="806" t="s">
        <v>253</v>
      </c>
      <c r="AE36" s="530"/>
      <c r="AF36" s="534"/>
      <c r="AH36" s="17"/>
      <c r="AI36" s="17"/>
      <c r="AJ36" s="17"/>
      <c r="AK36" s="17"/>
      <c r="AL36" s="17"/>
      <c r="AM36" s="17"/>
    </row>
    <row r="37" spans="1:39" x14ac:dyDescent="0.2">
      <c r="A37" s="48" t="s">
        <v>35</v>
      </c>
      <c r="B37" s="99"/>
      <c r="C37" s="98"/>
      <c r="D37" s="863" t="s">
        <v>216</v>
      </c>
      <c r="E37" s="809" t="s">
        <v>216</v>
      </c>
      <c r="F37" s="799"/>
      <c r="G37" s="800"/>
      <c r="H37" s="792"/>
      <c r="I37" s="787" t="s">
        <v>216</v>
      </c>
      <c r="J37" s="793"/>
      <c r="K37" s="793"/>
      <c r="L37" s="801"/>
      <c r="M37" s="802"/>
      <c r="N37" s="811"/>
      <c r="O37" s="799"/>
      <c r="P37" s="808"/>
      <c r="Q37" s="794"/>
      <c r="R37" s="867" t="s">
        <v>216</v>
      </c>
      <c r="S37" s="888" t="s">
        <v>216</v>
      </c>
      <c r="T37" s="889" t="s">
        <v>216</v>
      </c>
      <c r="U37" s="809"/>
      <c r="V37" s="795"/>
      <c r="W37" s="793"/>
      <c r="X37" s="869" t="s">
        <v>216</v>
      </c>
      <c r="Y37" s="793"/>
      <c r="Z37" s="793"/>
      <c r="AA37" s="869" t="s">
        <v>216</v>
      </c>
      <c r="AB37" s="889" t="s">
        <v>216</v>
      </c>
      <c r="AC37" s="806"/>
      <c r="AD37" s="806" t="s">
        <v>253</v>
      </c>
      <c r="AE37" s="530"/>
      <c r="AF37" s="534"/>
      <c r="AH37" s="17"/>
      <c r="AI37" s="17"/>
      <c r="AJ37" s="17"/>
      <c r="AK37" s="17"/>
      <c r="AL37" s="17"/>
      <c r="AM37" s="17"/>
    </row>
    <row r="38" spans="1:39" x14ac:dyDescent="0.2">
      <c r="A38" s="40" t="s">
        <v>26</v>
      </c>
      <c r="B38" s="99" t="s">
        <v>46</v>
      </c>
      <c r="C38" s="98" t="s">
        <v>47</v>
      </c>
      <c r="D38" s="514"/>
      <c r="E38" s="515"/>
      <c r="F38" s="515"/>
      <c r="G38" s="516"/>
      <c r="H38" s="517"/>
      <c r="I38" s="787"/>
      <c r="J38" s="518"/>
      <c r="K38" s="518"/>
      <c r="L38" s="783"/>
      <c r="M38" s="520"/>
      <c r="N38" s="521"/>
      <c r="O38" s="515"/>
      <c r="P38" s="522"/>
      <c r="Q38" s="532"/>
      <c r="R38" s="528"/>
      <c r="S38" s="790"/>
      <c r="T38" s="529"/>
      <c r="U38" s="762"/>
      <c r="V38" s="528"/>
      <c r="W38" s="518"/>
      <c r="X38" s="518"/>
      <c r="Y38" s="518"/>
      <c r="Z38" s="518"/>
      <c r="AA38" s="518"/>
      <c r="AB38" s="529"/>
      <c r="AC38" s="762"/>
      <c r="AD38" s="806"/>
      <c r="AE38" s="530"/>
      <c r="AF38" s="534"/>
      <c r="AH38" s="17"/>
      <c r="AI38" s="17"/>
      <c r="AJ38" s="17"/>
      <c r="AK38" s="17"/>
      <c r="AL38" s="17"/>
      <c r="AM38" s="17"/>
    </row>
    <row r="39" spans="1:39" x14ac:dyDescent="0.2">
      <c r="A39" s="48" t="s">
        <v>33</v>
      </c>
      <c r="B39" s="99"/>
      <c r="C39" s="98"/>
      <c r="D39" s="862" t="s">
        <v>217</v>
      </c>
      <c r="E39" s="796"/>
      <c r="F39" s="796"/>
      <c r="G39" s="797"/>
      <c r="H39" s="786"/>
      <c r="I39" s="787"/>
      <c r="J39" s="787"/>
      <c r="K39" s="787"/>
      <c r="L39" s="783"/>
      <c r="M39" s="798"/>
      <c r="N39" s="804"/>
      <c r="O39" s="796"/>
      <c r="P39" s="805"/>
      <c r="Q39" s="788"/>
      <c r="R39" s="866"/>
      <c r="S39" s="888"/>
      <c r="T39" s="888" t="s">
        <v>217</v>
      </c>
      <c r="U39" s="806"/>
      <c r="V39" s="789"/>
      <c r="W39" s="868" t="s">
        <v>217</v>
      </c>
      <c r="X39" s="787"/>
      <c r="Y39" s="787"/>
      <c r="Z39" s="787"/>
      <c r="AA39" s="868" t="s">
        <v>217</v>
      </c>
      <c r="AB39" s="791"/>
      <c r="AC39" s="806"/>
      <c r="AD39" s="806" t="s">
        <v>253</v>
      </c>
      <c r="AE39" s="530"/>
      <c r="AF39" s="534"/>
      <c r="AH39" s="17"/>
      <c r="AI39" s="17"/>
      <c r="AJ39" s="17"/>
      <c r="AK39" s="17"/>
      <c r="AL39" s="17"/>
      <c r="AM39" s="17"/>
    </row>
    <row r="40" spans="1:39" x14ac:dyDescent="0.2">
      <c r="A40" s="48" t="s">
        <v>34</v>
      </c>
      <c r="B40" s="99"/>
      <c r="C40" s="98"/>
      <c r="D40" s="862" t="s">
        <v>217</v>
      </c>
      <c r="E40" s="796"/>
      <c r="F40" s="796"/>
      <c r="G40" s="797"/>
      <c r="H40" s="786"/>
      <c r="I40" s="787"/>
      <c r="J40" s="787"/>
      <c r="K40" s="787"/>
      <c r="L40" s="783"/>
      <c r="M40" s="798"/>
      <c r="N40" s="804"/>
      <c r="O40" s="796"/>
      <c r="P40" s="805"/>
      <c r="Q40" s="788"/>
      <c r="R40" s="866" t="s">
        <v>217</v>
      </c>
      <c r="S40" s="888" t="s">
        <v>217</v>
      </c>
      <c r="T40" s="888" t="s">
        <v>217</v>
      </c>
      <c r="U40" s="806"/>
      <c r="V40" s="789"/>
      <c r="W40" s="787"/>
      <c r="X40" s="787"/>
      <c r="Y40" s="787"/>
      <c r="Z40" s="787"/>
      <c r="AA40" s="787"/>
      <c r="AB40" s="888" t="s">
        <v>217</v>
      </c>
      <c r="AC40" s="806"/>
      <c r="AD40" s="806" t="s">
        <v>253</v>
      </c>
      <c r="AE40" s="530"/>
      <c r="AF40" s="534"/>
      <c r="AH40" s="17"/>
      <c r="AI40" s="17"/>
      <c r="AJ40" s="17"/>
      <c r="AK40" s="17"/>
      <c r="AL40" s="17"/>
      <c r="AM40" s="17"/>
    </row>
    <row r="41" spans="1:39" x14ac:dyDescent="0.2">
      <c r="A41" s="48" t="s">
        <v>35</v>
      </c>
      <c r="B41" s="99"/>
      <c r="C41" s="98"/>
      <c r="D41" s="863" t="s">
        <v>217</v>
      </c>
      <c r="E41" s="799"/>
      <c r="F41" s="799"/>
      <c r="G41" s="800"/>
      <c r="H41" s="792"/>
      <c r="I41" s="787"/>
      <c r="J41" s="793"/>
      <c r="K41" s="793"/>
      <c r="L41" s="801"/>
      <c r="M41" s="802"/>
      <c r="N41" s="807"/>
      <c r="O41" s="799"/>
      <c r="P41" s="808"/>
      <c r="Q41" s="794"/>
      <c r="R41" s="867" t="s">
        <v>217</v>
      </c>
      <c r="S41" s="888" t="s">
        <v>217</v>
      </c>
      <c r="T41" s="889" t="s">
        <v>217</v>
      </c>
      <c r="U41" s="809"/>
      <c r="V41" s="795"/>
      <c r="W41" s="869" t="s">
        <v>217</v>
      </c>
      <c r="X41" s="793"/>
      <c r="Y41" s="793"/>
      <c r="Z41" s="793"/>
      <c r="AA41" s="869" t="s">
        <v>217</v>
      </c>
      <c r="AB41" s="889" t="s">
        <v>217</v>
      </c>
      <c r="AC41" s="806"/>
      <c r="AD41" s="806" t="s">
        <v>253</v>
      </c>
      <c r="AE41" s="530"/>
      <c r="AF41" s="534"/>
      <c r="AH41" s="17"/>
      <c r="AI41" s="17"/>
      <c r="AJ41" s="17"/>
      <c r="AK41" s="17"/>
      <c r="AL41" s="17"/>
      <c r="AM41" s="17"/>
    </row>
    <row r="42" spans="1:39" x14ac:dyDescent="0.2">
      <c r="A42" s="40" t="s">
        <v>26</v>
      </c>
      <c r="B42" s="99" t="s">
        <v>48</v>
      </c>
      <c r="C42" s="98" t="s">
        <v>49</v>
      </c>
      <c r="D42" s="514"/>
      <c r="E42" s="515"/>
      <c r="F42" s="515"/>
      <c r="G42" s="516"/>
      <c r="H42" s="517"/>
      <c r="I42" s="787"/>
      <c r="J42" s="518"/>
      <c r="K42" s="518"/>
      <c r="L42" s="783"/>
      <c r="M42" s="520"/>
      <c r="N42" s="521"/>
      <c r="O42" s="515"/>
      <c r="P42" s="522"/>
      <c r="Q42" s="532"/>
      <c r="R42" s="528"/>
      <c r="S42" s="790"/>
      <c r="T42" s="529"/>
      <c r="U42" s="762"/>
      <c r="V42" s="528"/>
      <c r="W42" s="518"/>
      <c r="X42" s="518"/>
      <c r="Y42" s="518"/>
      <c r="Z42" s="518"/>
      <c r="AA42" s="518"/>
      <c r="AB42" s="529"/>
      <c r="AC42" s="762"/>
      <c r="AD42" s="806"/>
      <c r="AE42" s="530"/>
      <c r="AF42" s="534"/>
      <c r="AH42" s="17"/>
      <c r="AI42" s="17"/>
      <c r="AJ42" s="17"/>
      <c r="AK42" s="17"/>
      <c r="AL42" s="17"/>
      <c r="AM42" s="17"/>
    </row>
    <row r="43" spans="1:39" x14ac:dyDescent="0.2">
      <c r="A43" s="48" t="s">
        <v>33</v>
      </c>
      <c r="B43" s="99"/>
      <c r="C43" s="98"/>
      <c r="D43" s="862" t="s">
        <v>218</v>
      </c>
      <c r="E43" s="806" t="s">
        <v>218</v>
      </c>
      <c r="F43" s="796"/>
      <c r="G43" s="866" t="s">
        <v>218</v>
      </c>
      <c r="H43" s="786"/>
      <c r="I43" s="787" t="s">
        <v>218</v>
      </c>
      <c r="J43" s="787"/>
      <c r="K43" s="787"/>
      <c r="L43" s="783"/>
      <c r="M43" s="798"/>
      <c r="N43" s="810"/>
      <c r="O43" s="796"/>
      <c r="P43" s="805"/>
      <c r="Q43" s="788"/>
      <c r="R43" s="866"/>
      <c r="S43" s="888"/>
      <c r="T43" s="888" t="s">
        <v>218</v>
      </c>
      <c r="U43" s="806"/>
      <c r="V43" s="789"/>
      <c r="W43" s="787"/>
      <c r="X43" s="787"/>
      <c r="Y43" s="787"/>
      <c r="Z43" s="787"/>
      <c r="AA43" s="868" t="s">
        <v>218</v>
      </c>
      <c r="AB43" s="888" t="s">
        <v>218</v>
      </c>
      <c r="AC43" s="806"/>
      <c r="AD43" s="806" t="s">
        <v>253</v>
      </c>
      <c r="AE43" s="530"/>
      <c r="AF43" s="534"/>
      <c r="AH43" s="17"/>
      <c r="AI43" s="17"/>
      <c r="AJ43" s="17"/>
      <c r="AK43" s="17"/>
      <c r="AL43" s="17"/>
      <c r="AM43" s="17"/>
    </row>
    <row r="44" spans="1:39" x14ac:dyDescent="0.2">
      <c r="A44" s="48" t="s">
        <v>34</v>
      </c>
      <c r="B44" s="99"/>
      <c r="C44" s="98"/>
      <c r="D44" s="862" t="s">
        <v>218</v>
      </c>
      <c r="E44" s="806" t="s">
        <v>218</v>
      </c>
      <c r="F44" s="796"/>
      <c r="G44" s="866" t="s">
        <v>218</v>
      </c>
      <c r="H44" s="786"/>
      <c r="I44" s="787"/>
      <c r="J44" s="787"/>
      <c r="K44" s="787"/>
      <c r="L44" s="783"/>
      <c r="M44" s="798"/>
      <c r="N44" s="810"/>
      <c r="O44" s="796"/>
      <c r="P44" s="805"/>
      <c r="Q44" s="788"/>
      <c r="R44" s="866" t="s">
        <v>218</v>
      </c>
      <c r="S44" s="888" t="s">
        <v>218</v>
      </c>
      <c r="T44" s="888" t="s">
        <v>218</v>
      </c>
      <c r="U44" s="806"/>
      <c r="V44" s="789"/>
      <c r="W44" s="787"/>
      <c r="X44" s="787"/>
      <c r="Y44" s="787"/>
      <c r="Z44" s="787"/>
      <c r="AA44" s="868"/>
      <c r="AB44" s="888" t="s">
        <v>218</v>
      </c>
      <c r="AC44" s="806"/>
      <c r="AD44" s="806" t="s">
        <v>253</v>
      </c>
      <c r="AE44" s="530"/>
      <c r="AF44" s="534"/>
      <c r="AH44" s="17"/>
      <c r="AI44" s="17"/>
      <c r="AJ44" s="17"/>
      <c r="AK44" s="17"/>
      <c r="AL44" s="17"/>
      <c r="AM44" s="17"/>
    </row>
    <row r="45" spans="1:39" x14ac:dyDescent="0.2">
      <c r="A45" s="48" t="s">
        <v>35</v>
      </c>
      <c r="B45" s="99"/>
      <c r="C45" s="98"/>
      <c r="D45" s="863" t="s">
        <v>218</v>
      </c>
      <c r="E45" s="809" t="s">
        <v>218</v>
      </c>
      <c r="F45" s="799"/>
      <c r="G45" s="867" t="s">
        <v>218</v>
      </c>
      <c r="H45" s="792"/>
      <c r="I45" s="787" t="s">
        <v>218</v>
      </c>
      <c r="J45" s="793"/>
      <c r="K45" s="793"/>
      <c r="L45" s="801"/>
      <c r="M45" s="802"/>
      <c r="N45" s="811"/>
      <c r="O45" s="799"/>
      <c r="P45" s="808"/>
      <c r="Q45" s="794"/>
      <c r="R45" s="867" t="s">
        <v>218</v>
      </c>
      <c r="S45" s="888" t="s">
        <v>218</v>
      </c>
      <c r="T45" s="889" t="s">
        <v>218</v>
      </c>
      <c r="U45" s="809"/>
      <c r="V45" s="795"/>
      <c r="W45" s="793"/>
      <c r="X45" s="793"/>
      <c r="Y45" s="793"/>
      <c r="Z45" s="793"/>
      <c r="AA45" s="869" t="s">
        <v>218</v>
      </c>
      <c r="AB45" s="889" t="s">
        <v>218</v>
      </c>
      <c r="AC45" s="806"/>
      <c r="AD45" s="806" t="s">
        <v>253</v>
      </c>
      <c r="AE45" s="530"/>
      <c r="AF45" s="534"/>
      <c r="AH45" s="17"/>
      <c r="AI45" s="17"/>
      <c r="AJ45" s="17"/>
      <c r="AK45" s="17"/>
      <c r="AL45" s="17"/>
      <c r="AM45" s="17"/>
    </row>
    <row r="46" spans="1:39" x14ac:dyDescent="0.2">
      <c r="A46" s="40" t="s">
        <v>26</v>
      </c>
      <c r="B46" s="99" t="s">
        <v>50</v>
      </c>
      <c r="C46" s="98" t="s">
        <v>51</v>
      </c>
      <c r="D46" s="514"/>
      <c r="E46" s="515"/>
      <c r="F46" s="515"/>
      <c r="G46" s="516"/>
      <c r="H46" s="517"/>
      <c r="I46" s="787"/>
      <c r="J46" s="518"/>
      <c r="K46" s="518"/>
      <c r="L46" s="783"/>
      <c r="M46" s="520"/>
      <c r="N46" s="521"/>
      <c r="O46" s="515"/>
      <c r="P46" s="522"/>
      <c r="Q46" s="532"/>
      <c r="R46" s="528"/>
      <c r="S46" s="790"/>
      <c r="T46" s="529"/>
      <c r="U46" s="762"/>
      <c r="V46" s="528"/>
      <c r="W46" s="518"/>
      <c r="X46" s="518"/>
      <c r="Y46" s="518"/>
      <c r="Z46" s="518"/>
      <c r="AA46" s="518"/>
      <c r="AB46" s="529"/>
      <c r="AC46" s="762"/>
      <c r="AD46" s="806"/>
      <c r="AE46" s="530"/>
      <c r="AF46" s="534"/>
      <c r="AH46" s="17"/>
      <c r="AI46" s="17"/>
      <c r="AJ46" s="17"/>
      <c r="AK46" s="17"/>
      <c r="AL46" s="17"/>
      <c r="AM46" s="17"/>
    </row>
    <row r="47" spans="1:39" x14ac:dyDescent="0.2">
      <c r="A47" s="48" t="s">
        <v>33</v>
      </c>
      <c r="B47" s="99"/>
      <c r="C47" s="98"/>
      <c r="D47" s="862" t="s">
        <v>219</v>
      </c>
      <c r="E47" s="796"/>
      <c r="F47" s="796"/>
      <c r="G47" s="797"/>
      <c r="H47" s="786"/>
      <c r="I47" s="787"/>
      <c r="J47" s="787"/>
      <c r="K47" s="787"/>
      <c r="L47" s="783"/>
      <c r="M47" s="798"/>
      <c r="N47" s="804"/>
      <c r="O47" s="796"/>
      <c r="P47" s="805"/>
      <c r="Q47" s="788"/>
      <c r="R47" s="866"/>
      <c r="S47" s="888"/>
      <c r="T47" s="888" t="s">
        <v>219</v>
      </c>
      <c r="U47" s="806"/>
      <c r="V47" s="866" t="s">
        <v>219</v>
      </c>
      <c r="W47" s="787"/>
      <c r="X47" s="787"/>
      <c r="Y47" s="787"/>
      <c r="Z47" s="787"/>
      <c r="AA47" s="868" t="s">
        <v>219</v>
      </c>
      <c r="AB47" s="888" t="s">
        <v>219</v>
      </c>
      <c r="AC47" s="806"/>
      <c r="AD47" s="806" t="s">
        <v>253</v>
      </c>
      <c r="AE47" s="763"/>
      <c r="AF47" s="534"/>
      <c r="AH47" s="17"/>
      <c r="AI47" s="17"/>
      <c r="AJ47" s="17"/>
      <c r="AK47" s="17"/>
      <c r="AL47" s="17"/>
      <c r="AM47" s="17"/>
    </row>
    <row r="48" spans="1:39" x14ac:dyDescent="0.2">
      <c r="A48" s="48" t="s">
        <v>34</v>
      </c>
      <c r="B48" s="99"/>
      <c r="C48" s="98"/>
      <c r="D48" s="862" t="s">
        <v>219</v>
      </c>
      <c r="E48" s="796"/>
      <c r="F48" s="796"/>
      <c r="G48" s="797"/>
      <c r="H48" s="786"/>
      <c r="I48" s="787"/>
      <c r="J48" s="787"/>
      <c r="K48" s="787"/>
      <c r="L48" s="783"/>
      <c r="M48" s="798"/>
      <c r="N48" s="804"/>
      <c r="O48" s="796"/>
      <c r="P48" s="805"/>
      <c r="Q48" s="788"/>
      <c r="R48" s="866" t="s">
        <v>219</v>
      </c>
      <c r="S48" s="888" t="s">
        <v>219</v>
      </c>
      <c r="T48" s="888" t="s">
        <v>219</v>
      </c>
      <c r="U48" s="806"/>
      <c r="V48" s="866" t="s">
        <v>219</v>
      </c>
      <c r="W48" s="787"/>
      <c r="X48" s="787"/>
      <c r="Y48" s="787"/>
      <c r="Z48" s="787"/>
      <c r="AA48" s="787"/>
      <c r="AB48" s="888" t="s">
        <v>219</v>
      </c>
      <c r="AC48" s="806"/>
      <c r="AD48" s="806" t="s">
        <v>253</v>
      </c>
      <c r="AE48" s="763"/>
      <c r="AF48" s="534"/>
      <c r="AH48" s="17"/>
      <c r="AI48" s="17"/>
      <c r="AJ48" s="17"/>
      <c r="AK48" s="17"/>
      <c r="AL48" s="17"/>
      <c r="AM48" s="17"/>
    </row>
    <row r="49" spans="1:39" x14ac:dyDescent="0.2">
      <c r="A49" s="48" t="s">
        <v>35</v>
      </c>
      <c r="B49" s="99"/>
      <c r="C49" s="98"/>
      <c r="D49" s="863" t="s">
        <v>219</v>
      </c>
      <c r="E49" s="799"/>
      <c r="F49" s="799"/>
      <c r="G49" s="800"/>
      <c r="H49" s="792"/>
      <c r="I49" s="787"/>
      <c r="J49" s="793"/>
      <c r="K49" s="793"/>
      <c r="L49" s="801"/>
      <c r="M49" s="802"/>
      <c r="N49" s="807"/>
      <c r="O49" s="799"/>
      <c r="P49" s="808"/>
      <c r="Q49" s="794"/>
      <c r="R49" s="867" t="s">
        <v>219</v>
      </c>
      <c r="S49" s="888" t="s">
        <v>219</v>
      </c>
      <c r="T49" s="889" t="s">
        <v>219</v>
      </c>
      <c r="U49" s="809"/>
      <c r="V49" s="867" t="s">
        <v>219</v>
      </c>
      <c r="W49" s="793"/>
      <c r="X49" s="793"/>
      <c r="Y49" s="793"/>
      <c r="Z49" s="793"/>
      <c r="AA49" s="869" t="s">
        <v>219</v>
      </c>
      <c r="AB49" s="889" t="s">
        <v>219</v>
      </c>
      <c r="AC49" s="806"/>
      <c r="AD49" s="806" t="s">
        <v>253</v>
      </c>
      <c r="AE49" s="763"/>
      <c r="AF49" s="534"/>
      <c r="AH49" s="17"/>
      <c r="AI49" s="17"/>
      <c r="AJ49" s="17"/>
      <c r="AK49" s="17"/>
      <c r="AL49" s="17"/>
      <c r="AM49" s="17"/>
    </row>
    <row r="50" spans="1:39" x14ac:dyDescent="0.2">
      <c r="A50" s="40" t="s">
        <v>26</v>
      </c>
      <c r="B50" s="99" t="s">
        <v>52</v>
      </c>
      <c r="C50" s="98" t="s">
        <v>53</v>
      </c>
      <c r="D50" s="514"/>
      <c r="E50" s="515"/>
      <c r="F50" s="515"/>
      <c r="G50" s="516"/>
      <c r="H50" s="517"/>
      <c r="I50" s="787"/>
      <c r="J50" s="518"/>
      <c r="K50" s="518"/>
      <c r="L50" s="783"/>
      <c r="M50" s="520"/>
      <c r="N50" s="521"/>
      <c r="O50" s="515"/>
      <c r="P50" s="522"/>
      <c r="Q50" s="532"/>
      <c r="R50" s="528"/>
      <c r="S50" s="790"/>
      <c r="T50" s="529"/>
      <c r="U50" s="762"/>
      <c r="V50" s="528"/>
      <c r="W50" s="518"/>
      <c r="X50" s="518"/>
      <c r="Y50" s="518"/>
      <c r="Z50" s="518"/>
      <c r="AA50" s="518"/>
      <c r="AB50" s="529"/>
      <c r="AC50" s="762"/>
      <c r="AD50" s="806"/>
      <c r="AE50" s="530"/>
      <c r="AF50" s="534"/>
      <c r="AH50" s="17"/>
      <c r="AI50" s="17"/>
      <c r="AJ50" s="17"/>
      <c r="AK50" s="17"/>
      <c r="AL50" s="17"/>
      <c r="AM50" s="17"/>
    </row>
    <row r="51" spans="1:39" x14ac:dyDescent="0.2">
      <c r="A51" s="48" t="s">
        <v>33</v>
      </c>
      <c r="B51" s="99"/>
      <c r="C51" s="98"/>
      <c r="D51" s="862" t="s">
        <v>220</v>
      </c>
      <c r="E51" s="806" t="s">
        <v>220</v>
      </c>
      <c r="F51" s="796"/>
      <c r="G51" s="797"/>
      <c r="H51" s="786"/>
      <c r="I51" s="787" t="s">
        <v>220</v>
      </c>
      <c r="J51" s="787"/>
      <c r="K51" s="787"/>
      <c r="L51" s="783"/>
      <c r="M51" s="798"/>
      <c r="N51" s="810"/>
      <c r="O51" s="796"/>
      <c r="P51" s="805"/>
      <c r="Q51" s="788"/>
      <c r="R51" s="866"/>
      <c r="S51" s="888"/>
      <c r="T51" s="888" t="s">
        <v>220</v>
      </c>
      <c r="U51" s="806"/>
      <c r="V51" s="789"/>
      <c r="W51" s="787"/>
      <c r="X51" s="787"/>
      <c r="Y51" s="787"/>
      <c r="Z51" s="787"/>
      <c r="AA51" s="868" t="s">
        <v>220</v>
      </c>
      <c r="AB51" s="791"/>
      <c r="AC51" s="806"/>
      <c r="AD51" s="806" t="s">
        <v>253</v>
      </c>
      <c r="AE51" s="763"/>
      <c r="AF51" s="534"/>
      <c r="AH51" s="17"/>
      <c r="AI51" s="17"/>
      <c r="AJ51" s="17"/>
      <c r="AK51" s="17"/>
      <c r="AL51" s="17"/>
      <c r="AM51" s="17"/>
    </row>
    <row r="52" spans="1:39" x14ac:dyDescent="0.2">
      <c r="A52" s="48" t="s">
        <v>34</v>
      </c>
      <c r="B52" s="99"/>
      <c r="C52" s="98"/>
      <c r="D52" s="862" t="s">
        <v>220</v>
      </c>
      <c r="E52" s="806" t="s">
        <v>220</v>
      </c>
      <c r="F52" s="796"/>
      <c r="G52" s="797"/>
      <c r="H52" s="786"/>
      <c r="I52" s="787"/>
      <c r="J52" s="787"/>
      <c r="K52" s="787"/>
      <c r="L52" s="783"/>
      <c r="M52" s="798"/>
      <c r="N52" s="804"/>
      <c r="O52" s="796"/>
      <c r="P52" s="805"/>
      <c r="Q52" s="788"/>
      <c r="R52" s="866" t="s">
        <v>220</v>
      </c>
      <c r="S52" s="888" t="s">
        <v>220</v>
      </c>
      <c r="T52" s="888" t="s">
        <v>220</v>
      </c>
      <c r="U52" s="806"/>
      <c r="V52" s="789"/>
      <c r="W52" s="787"/>
      <c r="X52" s="787"/>
      <c r="Y52" s="787"/>
      <c r="Z52" s="787"/>
      <c r="AA52" s="787"/>
      <c r="AB52" s="888" t="s">
        <v>220</v>
      </c>
      <c r="AC52" s="806"/>
      <c r="AD52" s="806" t="s">
        <v>253</v>
      </c>
      <c r="AE52" s="763"/>
      <c r="AF52" s="534"/>
      <c r="AH52" s="17"/>
      <c r="AI52" s="17"/>
      <c r="AJ52" s="17"/>
      <c r="AK52" s="17"/>
      <c r="AL52" s="17"/>
      <c r="AM52" s="17"/>
    </row>
    <row r="53" spans="1:39" x14ac:dyDescent="0.2">
      <c r="A53" s="48" t="s">
        <v>35</v>
      </c>
      <c r="B53" s="99"/>
      <c r="C53" s="98"/>
      <c r="D53" s="863" t="s">
        <v>220</v>
      </c>
      <c r="E53" s="809" t="s">
        <v>220</v>
      </c>
      <c r="F53" s="799"/>
      <c r="G53" s="800"/>
      <c r="H53" s="792"/>
      <c r="I53" s="787" t="s">
        <v>220</v>
      </c>
      <c r="J53" s="793"/>
      <c r="K53" s="793"/>
      <c r="L53" s="801"/>
      <c r="M53" s="802"/>
      <c r="N53" s="807"/>
      <c r="O53" s="799"/>
      <c r="P53" s="808"/>
      <c r="Q53" s="794"/>
      <c r="R53" s="867" t="s">
        <v>220</v>
      </c>
      <c r="S53" s="888" t="s">
        <v>220</v>
      </c>
      <c r="T53" s="889" t="s">
        <v>220</v>
      </c>
      <c r="U53" s="809"/>
      <c r="V53" s="795"/>
      <c r="W53" s="793"/>
      <c r="X53" s="793"/>
      <c r="Y53" s="793"/>
      <c r="Z53" s="793"/>
      <c r="AA53" s="869" t="s">
        <v>220</v>
      </c>
      <c r="AB53" s="889" t="s">
        <v>220</v>
      </c>
      <c r="AC53" s="806"/>
      <c r="AD53" s="806" t="s">
        <v>253</v>
      </c>
      <c r="AE53" s="763"/>
      <c r="AF53" s="534"/>
      <c r="AH53" s="17"/>
      <c r="AI53" s="17"/>
      <c r="AJ53" s="17"/>
      <c r="AK53" s="17"/>
      <c r="AL53" s="17"/>
      <c r="AM53" s="17"/>
    </row>
    <row r="54" spans="1:39" x14ac:dyDescent="0.2">
      <c r="A54" s="40" t="s">
        <v>26</v>
      </c>
      <c r="B54" s="99" t="s">
        <v>54</v>
      </c>
      <c r="C54" s="98" t="s">
        <v>55</v>
      </c>
      <c r="D54" s="514"/>
      <c r="E54" s="515"/>
      <c r="F54" s="515"/>
      <c r="G54" s="516"/>
      <c r="H54" s="517"/>
      <c r="I54" s="787"/>
      <c r="J54" s="518"/>
      <c r="K54" s="518"/>
      <c r="L54" s="783"/>
      <c r="M54" s="520"/>
      <c r="N54" s="521"/>
      <c r="O54" s="515"/>
      <c r="P54" s="522"/>
      <c r="Q54" s="532"/>
      <c r="R54" s="528"/>
      <c r="S54" s="790"/>
      <c r="T54" s="529"/>
      <c r="U54" s="762"/>
      <c r="V54" s="528"/>
      <c r="W54" s="518"/>
      <c r="X54" s="518"/>
      <c r="Y54" s="518"/>
      <c r="Z54" s="518"/>
      <c r="AA54" s="518"/>
      <c r="AB54" s="529"/>
      <c r="AC54" s="762"/>
      <c r="AD54" s="806"/>
      <c r="AE54" s="530"/>
      <c r="AF54" s="534"/>
      <c r="AH54" s="17"/>
      <c r="AI54" s="17"/>
      <c r="AJ54" s="17"/>
      <c r="AK54" s="17"/>
      <c r="AL54" s="17"/>
      <c r="AM54" s="17"/>
    </row>
    <row r="55" spans="1:39" x14ac:dyDescent="0.2">
      <c r="A55" s="48" t="s">
        <v>33</v>
      </c>
      <c r="B55" s="99"/>
      <c r="C55" s="98"/>
      <c r="D55" s="862" t="s">
        <v>221</v>
      </c>
      <c r="E55" s="806" t="s">
        <v>221</v>
      </c>
      <c r="F55" s="796"/>
      <c r="G55" s="797"/>
      <c r="H55" s="786"/>
      <c r="I55" s="787" t="s">
        <v>221</v>
      </c>
      <c r="J55" s="787"/>
      <c r="K55" s="868" t="s">
        <v>221</v>
      </c>
      <c r="L55" s="868" t="s">
        <v>221</v>
      </c>
      <c r="M55" s="798"/>
      <c r="N55" s="810"/>
      <c r="O55" s="796"/>
      <c r="P55" s="805"/>
      <c r="Q55" s="788"/>
      <c r="R55" s="866"/>
      <c r="S55" s="888"/>
      <c r="T55" s="888" t="s">
        <v>221</v>
      </c>
      <c r="U55" s="806"/>
      <c r="V55" s="789"/>
      <c r="W55" s="787"/>
      <c r="X55" s="787"/>
      <c r="Y55" s="787"/>
      <c r="Z55" s="868" t="s">
        <v>221</v>
      </c>
      <c r="AA55" s="787"/>
      <c r="AB55" s="791"/>
      <c r="AC55" s="806"/>
      <c r="AD55" s="806" t="s">
        <v>253</v>
      </c>
      <c r="AE55" s="763"/>
      <c r="AF55" s="534"/>
      <c r="AH55" s="17"/>
      <c r="AI55" s="17"/>
      <c r="AJ55" s="17"/>
      <c r="AK55" s="17"/>
      <c r="AL55" s="17"/>
      <c r="AM55" s="17"/>
    </row>
    <row r="56" spans="1:39" x14ac:dyDescent="0.2">
      <c r="A56" s="48" t="s">
        <v>34</v>
      </c>
      <c r="B56" s="99"/>
      <c r="C56" s="98"/>
      <c r="D56" s="862" t="s">
        <v>221</v>
      </c>
      <c r="E56" s="806" t="s">
        <v>221</v>
      </c>
      <c r="F56" s="796"/>
      <c r="G56" s="797"/>
      <c r="H56" s="786"/>
      <c r="I56" s="787"/>
      <c r="J56" s="787"/>
      <c r="K56" s="787"/>
      <c r="L56" s="868" t="s">
        <v>221</v>
      </c>
      <c r="M56" s="798"/>
      <c r="N56" s="810"/>
      <c r="O56" s="796"/>
      <c r="P56" s="805"/>
      <c r="Q56" s="788"/>
      <c r="R56" s="866" t="s">
        <v>221</v>
      </c>
      <c r="S56" s="888" t="s">
        <v>221</v>
      </c>
      <c r="T56" s="888" t="s">
        <v>221</v>
      </c>
      <c r="U56" s="806"/>
      <c r="V56" s="789"/>
      <c r="W56" s="787"/>
      <c r="X56" s="787"/>
      <c r="Y56" s="787"/>
      <c r="Z56" s="868" t="s">
        <v>221</v>
      </c>
      <c r="AA56" s="787"/>
      <c r="AB56" s="888" t="s">
        <v>221</v>
      </c>
      <c r="AC56" s="806"/>
      <c r="AD56" s="806" t="s">
        <v>253</v>
      </c>
      <c r="AE56" s="763"/>
      <c r="AF56" s="534"/>
      <c r="AH56" s="17"/>
      <c r="AI56" s="17"/>
      <c r="AJ56" s="17"/>
      <c r="AK56" s="17"/>
      <c r="AL56" s="17"/>
      <c r="AM56" s="17"/>
    </row>
    <row r="57" spans="1:39" x14ac:dyDescent="0.2">
      <c r="A57" s="48" t="s">
        <v>35</v>
      </c>
      <c r="B57" s="99"/>
      <c r="C57" s="98"/>
      <c r="D57" s="863" t="s">
        <v>221</v>
      </c>
      <c r="E57" s="809" t="s">
        <v>221</v>
      </c>
      <c r="F57" s="799"/>
      <c r="G57" s="800"/>
      <c r="H57" s="792"/>
      <c r="I57" s="787" t="s">
        <v>221</v>
      </c>
      <c r="J57" s="793"/>
      <c r="K57" s="869" t="s">
        <v>221</v>
      </c>
      <c r="L57" s="868" t="s">
        <v>221</v>
      </c>
      <c r="M57" s="802"/>
      <c r="N57" s="811"/>
      <c r="O57" s="799"/>
      <c r="P57" s="808"/>
      <c r="Q57" s="794"/>
      <c r="R57" s="867" t="s">
        <v>221</v>
      </c>
      <c r="S57" s="888" t="s">
        <v>221</v>
      </c>
      <c r="T57" s="889" t="s">
        <v>221</v>
      </c>
      <c r="U57" s="809"/>
      <c r="V57" s="795"/>
      <c r="W57" s="793"/>
      <c r="X57" s="793"/>
      <c r="Y57" s="793"/>
      <c r="Z57" s="869" t="s">
        <v>221</v>
      </c>
      <c r="AA57" s="793"/>
      <c r="AB57" s="889" t="s">
        <v>221</v>
      </c>
      <c r="AC57" s="806"/>
      <c r="AD57" s="806" t="s">
        <v>253</v>
      </c>
      <c r="AE57" s="763"/>
      <c r="AF57" s="534"/>
      <c r="AH57" s="17"/>
      <c r="AI57" s="17"/>
      <c r="AJ57" s="17"/>
      <c r="AK57" s="17"/>
      <c r="AL57" s="17"/>
      <c r="AM57" s="17"/>
    </row>
    <row r="58" spans="1:39" x14ac:dyDescent="0.2">
      <c r="A58" s="40" t="s">
        <v>26</v>
      </c>
      <c r="B58" s="99" t="s">
        <v>56</v>
      </c>
      <c r="C58" s="98" t="s">
        <v>57</v>
      </c>
      <c r="D58" s="514"/>
      <c r="E58" s="515"/>
      <c r="F58" s="515"/>
      <c r="G58" s="516"/>
      <c r="H58" s="517"/>
      <c r="I58" s="787"/>
      <c r="J58" s="518"/>
      <c r="K58" s="518"/>
      <c r="L58" s="783"/>
      <c r="M58" s="520"/>
      <c r="N58" s="521"/>
      <c r="O58" s="515"/>
      <c r="P58" s="522"/>
      <c r="Q58" s="532"/>
      <c r="R58" s="528"/>
      <c r="S58" s="790"/>
      <c r="T58" s="529"/>
      <c r="U58" s="762"/>
      <c r="V58" s="528"/>
      <c r="W58" s="518"/>
      <c r="X58" s="518"/>
      <c r="Y58" s="518"/>
      <c r="Z58" s="518"/>
      <c r="AA58" s="518"/>
      <c r="AB58" s="529"/>
      <c r="AC58" s="762"/>
      <c r="AD58" s="806"/>
      <c r="AE58" s="530"/>
      <c r="AF58" s="534"/>
      <c r="AH58" s="17"/>
      <c r="AI58" s="17"/>
      <c r="AJ58" s="17"/>
      <c r="AK58" s="17"/>
      <c r="AL58" s="17"/>
      <c r="AM58" s="17"/>
    </row>
    <row r="59" spans="1:39" x14ac:dyDescent="0.2">
      <c r="A59" s="48" t="s">
        <v>33</v>
      </c>
      <c r="B59" s="99"/>
      <c r="C59" s="98"/>
      <c r="D59" s="862" t="s">
        <v>222</v>
      </c>
      <c r="E59" s="796"/>
      <c r="F59" s="806" t="s">
        <v>222</v>
      </c>
      <c r="G59" s="797"/>
      <c r="H59" s="786"/>
      <c r="I59" s="787"/>
      <c r="J59" s="868" t="s">
        <v>222</v>
      </c>
      <c r="K59" s="787"/>
      <c r="L59" s="783"/>
      <c r="M59" s="798"/>
      <c r="N59" s="810"/>
      <c r="O59" s="796"/>
      <c r="P59" s="805"/>
      <c r="Q59" s="788"/>
      <c r="R59" s="866"/>
      <c r="S59" s="888"/>
      <c r="T59" s="888" t="s">
        <v>222</v>
      </c>
      <c r="U59" s="806"/>
      <c r="V59" s="789"/>
      <c r="W59" s="787"/>
      <c r="X59" s="787"/>
      <c r="Y59" s="787"/>
      <c r="Z59" s="787"/>
      <c r="AA59" s="787"/>
      <c r="AB59" s="791"/>
      <c r="AC59" s="806"/>
      <c r="AD59" s="806" t="s">
        <v>253</v>
      </c>
      <c r="AE59" s="763"/>
      <c r="AF59" s="534"/>
      <c r="AH59" s="17"/>
      <c r="AI59" s="17"/>
      <c r="AJ59" s="17"/>
      <c r="AK59" s="17"/>
      <c r="AL59" s="17"/>
      <c r="AM59" s="17"/>
    </row>
    <row r="60" spans="1:39" x14ac:dyDescent="0.2">
      <c r="A60" s="48" t="s">
        <v>34</v>
      </c>
      <c r="B60" s="99"/>
      <c r="C60" s="98"/>
      <c r="D60" s="862" t="s">
        <v>222</v>
      </c>
      <c r="E60" s="796"/>
      <c r="F60" s="806" t="s">
        <v>222</v>
      </c>
      <c r="G60" s="797"/>
      <c r="H60" s="786"/>
      <c r="I60" s="787"/>
      <c r="J60" s="868" t="s">
        <v>222</v>
      </c>
      <c r="K60" s="787"/>
      <c r="L60" s="783"/>
      <c r="M60" s="798"/>
      <c r="N60" s="810"/>
      <c r="O60" s="796"/>
      <c r="P60" s="805"/>
      <c r="Q60" s="788"/>
      <c r="R60" s="866" t="s">
        <v>222</v>
      </c>
      <c r="S60" s="888" t="s">
        <v>222</v>
      </c>
      <c r="T60" s="888" t="s">
        <v>222</v>
      </c>
      <c r="U60" s="806"/>
      <c r="V60" s="789"/>
      <c r="W60" s="787"/>
      <c r="X60" s="787"/>
      <c r="Y60" s="787"/>
      <c r="Z60" s="787"/>
      <c r="AA60" s="787"/>
      <c r="AB60" s="888" t="s">
        <v>222</v>
      </c>
      <c r="AC60" s="806"/>
      <c r="AD60" s="806" t="s">
        <v>253</v>
      </c>
      <c r="AE60" s="763"/>
      <c r="AF60" s="534"/>
      <c r="AH60" s="17"/>
      <c r="AI60" s="17"/>
      <c r="AJ60" s="17"/>
      <c r="AK60" s="17"/>
      <c r="AL60" s="17"/>
      <c r="AM60" s="17"/>
    </row>
    <row r="61" spans="1:39" x14ac:dyDescent="0.2">
      <c r="A61" s="48" t="s">
        <v>35</v>
      </c>
      <c r="B61" s="99"/>
      <c r="C61" s="98"/>
      <c r="D61" s="863" t="s">
        <v>222</v>
      </c>
      <c r="E61" s="799"/>
      <c r="F61" s="809" t="s">
        <v>222</v>
      </c>
      <c r="G61" s="800"/>
      <c r="H61" s="792"/>
      <c r="I61" s="787"/>
      <c r="J61" s="869" t="s">
        <v>222</v>
      </c>
      <c r="K61" s="793"/>
      <c r="L61" s="801"/>
      <c r="M61" s="802"/>
      <c r="N61" s="811"/>
      <c r="O61" s="799"/>
      <c r="P61" s="808"/>
      <c r="Q61" s="794"/>
      <c r="R61" s="867" t="s">
        <v>222</v>
      </c>
      <c r="S61" s="888" t="s">
        <v>222</v>
      </c>
      <c r="T61" s="889" t="s">
        <v>222</v>
      </c>
      <c r="U61" s="809"/>
      <c r="V61" s="795"/>
      <c r="W61" s="793"/>
      <c r="X61" s="793"/>
      <c r="Y61" s="793"/>
      <c r="Z61" s="793"/>
      <c r="AA61" s="793"/>
      <c r="AB61" s="889" t="s">
        <v>222</v>
      </c>
      <c r="AC61" s="806"/>
      <c r="AD61" s="806" t="s">
        <v>253</v>
      </c>
      <c r="AE61" s="763"/>
      <c r="AF61" s="534"/>
      <c r="AH61" s="17"/>
      <c r="AI61" s="17"/>
      <c r="AJ61" s="17"/>
      <c r="AK61" s="17"/>
      <c r="AL61" s="17"/>
      <c r="AM61" s="17"/>
    </row>
    <row r="62" spans="1:39" s="5" customFormat="1" x14ac:dyDescent="0.2">
      <c r="A62" s="49" t="s">
        <v>26</v>
      </c>
      <c r="B62" s="100" t="s">
        <v>58</v>
      </c>
      <c r="C62" s="101" t="s">
        <v>128</v>
      </c>
      <c r="D62" s="535"/>
      <c r="E62" s="536"/>
      <c r="F62" s="536"/>
      <c r="G62" s="537"/>
      <c r="H62" s="538"/>
      <c r="I62" s="787"/>
      <c r="J62" s="539"/>
      <c r="K62" s="539"/>
      <c r="L62" s="812"/>
      <c r="M62" s="541"/>
      <c r="N62" s="542"/>
      <c r="O62" s="536"/>
      <c r="P62" s="543"/>
      <c r="Q62" s="544"/>
      <c r="R62" s="545"/>
      <c r="S62" s="813"/>
      <c r="T62" s="547"/>
      <c r="U62" s="765"/>
      <c r="V62" s="545"/>
      <c r="W62" s="539"/>
      <c r="X62" s="539"/>
      <c r="Y62" s="539"/>
      <c r="Z62" s="539"/>
      <c r="AA62" s="539"/>
      <c r="AB62" s="547"/>
      <c r="AC62" s="765"/>
      <c r="AD62" s="806"/>
      <c r="AE62" s="548"/>
      <c r="AF62" s="549"/>
      <c r="AH62" s="19"/>
      <c r="AI62" s="19"/>
      <c r="AJ62" s="19"/>
      <c r="AK62" s="19"/>
      <c r="AL62" s="19"/>
      <c r="AM62" s="19"/>
    </row>
    <row r="63" spans="1:39" s="5" customFormat="1" x14ac:dyDescent="0.2">
      <c r="A63" s="50" t="s">
        <v>59</v>
      </c>
      <c r="B63" s="100"/>
      <c r="C63" s="98"/>
      <c r="D63" s="514"/>
      <c r="E63" s="536"/>
      <c r="F63" s="536"/>
      <c r="G63" s="537"/>
      <c r="H63" s="538"/>
      <c r="I63" s="787"/>
      <c r="J63" s="868" t="s">
        <v>222</v>
      </c>
      <c r="K63" s="539"/>
      <c r="L63" s="812"/>
      <c r="M63" s="541"/>
      <c r="N63" s="766"/>
      <c r="O63" s="536"/>
      <c r="P63" s="543"/>
      <c r="Q63" s="544"/>
      <c r="R63" s="866"/>
      <c r="S63" s="888"/>
      <c r="T63" s="888"/>
      <c r="U63" s="765"/>
      <c r="V63" s="545"/>
      <c r="W63" s="539"/>
      <c r="X63" s="539"/>
      <c r="Y63" s="539"/>
      <c r="Z63" s="539"/>
      <c r="AA63" s="539"/>
      <c r="AB63" s="547"/>
      <c r="AC63" s="765"/>
      <c r="AD63" s="806" t="s">
        <v>253</v>
      </c>
      <c r="AE63" s="548"/>
      <c r="AF63" s="549"/>
      <c r="AH63" s="19"/>
      <c r="AI63" s="19"/>
      <c r="AJ63" s="19"/>
      <c r="AK63" s="19"/>
      <c r="AL63" s="19"/>
      <c r="AM63" s="19"/>
    </row>
    <row r="64" spans="1:39" s="5" customFormat="1" x14ac:dyDescent="0.2">
      <c r="A64" s="50" t="s">
        <v>60</v>
      </c>
      <c r="B64" s="100"/>
      <c r="C64" s="102"/>
      <c r="D64" s="535"/>
      <c r="E64" s="536"/>
      <c r="F64" s="536"/>
      <c r="G64" s="537"/>
      <c r="H64" s="538"/>
      <c r="I64" s="787"/>
      <c r="J64" s="868" t="s">
        <v>222</v>
      </c>
      <c r="K64" s="539"/>
      <c r="L64" s="812"/>
      <c r="M64" s="541"/>
      <c r="N64" s="766"/>
      <c r="O64" s="536"/>
      <c r="P64" s="543"/>
      <c r="Q64" s="544"/>
      <c r="R64" s="866" t="s">
        <v>222</v>
      </c>
      <c r="S64" s="888" t="s">
        <v>222</v>
      </c>
      <c r="T64" s="888"/>
      <c r="U64" s="765"/>
      <c r="V64" s="545"/>
      <c r="W64" s="539"/>
      <c r="X64" s="539"/>
      <c r="Y64" s="539"/>
      <c r="Z64" s="539"/>
      <c r="AA64" s="539"/>
      <c r="AB64" s="547"/>
      <c r="AC64" s="765"/>
      <c r="AD64" s="806" t="s">
        <v>253</v>
      </c>
      <c r="AE64" s="767"/>
      <c r="AF64" s="549"/>
      <c r="AH64" s="19"/>
      <c r="AI64" s="19"/>
      <c r="AJ64" s="19"/>
      <c r="AK64" s="19"/>
      <c r="AL64" s="19"/>
      <c r="AM64" s="19"/>
    </row>
    <row r="65" spans="1:39" s="5" customFormat="1" x14ac:dyDescent="0.2">
      <c r="A65" s="50" t="s">
        <v>61</v>
      </c>
      <c r="B65" s="100"/>
      <c r="C65" s="102"/>
      <c r="D65" s="814"/>
      <c r="E65" s="550"/>
      <c r="F65" s="550"/>
      <c r="G65" s="815"/>
      <c r="H65" s="816"/>
      <c r="I65" s="787"/>
      <c r="J65" s="869" t="s">
        <v>222</v>
      </c>
      <c r="K65" s="817"/>
      <c r="L65" s="818"/>
      <c r="M65" s="819"/>
      <c r="N65" s="768"/>
      <c r="O65" s="550"/>
      <c r="P65" s="551"/>
      <c r="Q65" s="820"/>
      <c r="R65" s="867" t="s">
        <v>222</v>
      </c>
      <c r="S65" s="888" t="s">
        <v>222</v>
      </c>
      <c r="T65" s="889"/>
      <c r="U65" s="769"/>
      <c r="V65" s="552"/>
      <c r="W65" s="817"/>
      <c r="X65" s="817"/>
      <c r="Y65" s="817"/>
      <c r="Z65" s="817"/>
      <c r="AA65" s="817"/>
      <c r="AB65" s="821"/>
      <c r="AC65" s="765"/>
      <c r="AD65" s="806" t="s">
        <v>253</v>
      </c>
      <c r="AE65" s="767"/>
      <c r="AF65" s="549"/>
      <c r="AH65" s="19"/>
      <c r="AI65" s="19"/>
      <c r="AJ65" s="19"/>
      <c r="AK65" s="19"/>
      <c r="AL65" s="19"/>
      <c r="AM65" s="19"/>
    </row>
    <row r="66" spans="1:39" x14ac:dyDescent="0.2">
      <c r="A66" s="40" t="s">
        <v>26</v>
      </c>
      <c r="B66" s="99" t="s">
        <v>62</v>
      </c>
      <c r="C66" s="98" t="s">
        <v>63</v>
      </c>
      <c r="D66" s="514"/>
      <c r="E66" s="515"/>
      <c r="F66" s="515"/>
      <c r="G66" s="516"/>
      <c r="H66" s="517"/>
      <c r="I66" s="787"/>
      <c r="J66" s="518"/>
      <c r="K66" s="518"/>
      <c r="L66" s="783"/>
      <c r="M66" s="520"/>
      <c r="N66" s="521"/>
      <c r="O66" s="515"/>
      <c r="P66" s="522"/>
      <c r="Q66" s="532"/>
      <c r="R66" s="795"/>
      <c r="S66" s="790"/>
      <c r="T66" s="529"/>
      <c r="U66" s="762"/>
      <c r="V66" s="528"/>
      <c r="W66" s="518"/>
      <c r="X66" s="518"/>
      <c r="Y66" s="518"/>
      <c r="Z66" s="518"/>
      <c r="AA66" s="518"/>
      <c r="AB66" s="529"/>
      <c r="AC66" s="762"/>
      <c r="AD66" s="806"/>
      <c r="AE66" s="530"/>
      <c r="AF66" s="534"/>
      <c r="AH66" s="17"/>
      <c r="AI66" s="17"/>
      <c r="AJ66" s="17"/>
      <c r="AK66" s="17"/>
      <c r="AL66" s="17"/>
      <c r="AM66" s="17"/>
    </row>
    <row r="67" spans="1:39" x14ac:dyDescent="0.2">
      <c r="A67" s="48" t="s">
        <v>33</v>
      </c>
      <c r="B67" s="99"/>
      <c r="C67" s="98"/>
      <c r="D67" s="862" t="s">
        <v>223</v>
      </c>
      <c r="E67" s="806" t="s">
        <v>223</v>
      </c>
      <c r="F67" s="796"/>
      <c r="G67" s="797"/>
      <c r="H67" s="786"/>
      <c r="I67" s="787" t="s">
        <v>223</v>
      </c>
      <c r="J67" s="787"/>
      <c r="K67" s="787"/>
      <c r="L67" s="783"/>
      <c r="M67" s="798"/>
      <c r="N67" s="810"/>
      <c r="O67" s="796"/>
      <c r="P67" s="805"/>
      <c r="Q67" s="788"/>
      <c r="R67" s="866"/>
      <c r="S67" s="888"/>
      <c r="T67" s="888" t="s">
        <v>223</v>
      </c>
      <c r="U67" s="806"/>
      <c r="V67" s="789"/>
      <c r="W67" s="787"/>
      <c r="X67" s="787"/>
      <c r="Y67" s="787"/>
      <c r="Z67" s="787"/>
      <c r="AA67" s="868" t="s">
        <v>223</v>
      </c>
      <c r="AB67" s="888"/>
      <c r="AC67" s="806"/>
      <c r="AD67" s="806" t="s">
        <v>253</v>
      </c>
      <c r="AE67" s="763"/>
      <c r="AF67" s="534"/>
      <c r="AH67" s="17"/>
      <c r="AI67" s="17"/>
      <c r="AJ67" s="17"/>
      <c r="AK67" s="17"/>
      <c r="AL67" s="17"/>
      <c r="AM67" s="17"/>
    </row>
    <row r="68" spans="1:39" x14ac:dyDescent="0.2">
      <c r="A68" s="48" t="s">
        <v>34</v>
      </c>
      <c r="B68" s="99"/>
      <c r="C68" s="98"/>
      <c r="D68" s="862" t="s">
        <v>223</v>
      </c>
      <c r="E68" s="806" t="s">
        <v>223</v>
      </c>
      <c r="F68" s="796"/>
      <c r="G68" s="797"/>
      <c r="H68" s="786"/>
      <c r="I68" s="787"/>
      <c r="J68" s="787"/>
      <c r="K68" s="787"/>
      <c r="L68" s="783"/>
      <c r="M68" s="798"/>
      <c r="N68" s="804"/>
      <c r="O68" s="796"/>
      <c r="P68" s="805"/>
      <c r="Q68" s="788"/>
      <c r="R68" s="866" t="s">
        <v>223</v>
      </c>
      <c r="S68" s="888" t="s">
        <v>223</v>
      </c>
      <c r="T68" s="888" t="s">
        <v>223</v>
      </c>
      <c r="U68" s="806"/>
      <c r="V68" s="789"/>
      <c r="W68" s="787"/>
      <c r="X68" s="787"/>
      <c r="Y68" s="787"/>
      <c r="Z68" s="787"/>
      <c r="AA68" s="868"/>
      <c r="AB68" s="888" t="s">
        <v>223</v>
      </c>
      <c r="AC68" s="806"/>
      <c r="AD68" s="806" t="s">
        <v>253</v>
      </c>
      <c r="AE68" s="763"/>
      <c r="AF68" s="534"/>
      <c r="AH68" s="17"/>
      <c r="AI68" s="17"/>
      <c r="AJ68" s="17"/>
      <c r="AK68" s="17"/>
      <c r="AL68" s="17"/>
      <c r="AM68" s="17"/>
    </row>
    <row r="69" spans="1:39" x14ac:dyDescent="0.2">
      <c r="A69" s="48" t="s">
        <v>35</v>
      </c>
      <c r="B69" s="99"/>
      <c r="C69" s="98"/>
      <c r="D69" s="863" t="s">
        <v>223</v>
      </c>
      <c r="E69" s="809" t="s">
        <v>223</v>
      </c>
      <c r="F69" s="799"/>
      <c r="G69" s="800"/>
      <c r="H69" s="792"/>
      <c r="I69" s="787" t="s">
        <v>223</v>
      </c>
      <c r="J69" s="793"/>
      <c r="K69" s="793"/>
      <c r="L69" s="801"/>
      <c r="M69" s="802"/>
      <c r="N69" s="811"/>
      <c r="O69" s="799"/>
      <c r="P69" s="808"/>
      <c r="Q69" s="794"/>
      <c r="R69" s="867" t="s">
        <v>223</v>
      </c>
      <c r="S69" s="888" t="s">
        <v>223</v>
      </c>
      <c r="T69" s="889" t="s">
        <v>223</v>
      </c>
      <c r="U69" s="809"/>
      <c r="V69" s="795"/>
      <c r="W69" s="793"/>
      <c r="X69" s="793"/>
      <c r="Y69" s="793"/>
      <c r="Z69" s="793"/>
      <c r="AA69" s="869" t="s">
        <v>223</v>
      </c>
      <c r="AB69" s="889" t="s">
        <v>223</v>
      </c>
      <c r="AC69" s="806"/>
      <c r="AD69" s="806" t="s">
        <v>253</v>
      </c>
      <c r="AE69" s="763"/>
      <c r="AF69" s="534"/>
      <c r="AH69" s="17"/>
      <c r="AI69" s="17"/>
      <c r="AJ69" s="17"/>
      <c r="AK69" s="17"/>
      <c r="AL69" s="17"/>
      <c r="AM69" s="17"/>
    </row>
    <row r="70" spans="1:39" x14ac:dyDescent="0.2">
      <c r="A70" s="40" t="s">
        <v>26</v>
      </c>
      <c r="B70" s="99" t="s">
        <v>64</v>
      </c>
      <c r="C70" s="98" t="s">
        <v>65</v>
      </c>
      <c r="D70" s="514"/>
      <c r="E70" s="515"/>
      <c r="F70" s="515"/>
      <c r="G70" s="516"/>
      <c r="H70" s="517"/>
      <c r="I70" s="787"/>
      <c r="J70" s="518"/>
      <c r="K70" s="518"/>
      <c r="L70" s="783"/>
      <c r="M70" s="520"/>
      <c r="N70" s="521"/>
      <c r="O70" s="515"/>
      <c r="P70" s="522"/>
      <c r="Q70" s="532"/>
      <c r="R70" s="795"/>
      <c r="S70" s="790"/>
      <c r="T70" s="529"/>
      <c r="U70" s="762"/>
      <c r="V70" s="528"/>
      <c r="W70" s="518"/>
      <c r="X70" s="518"/>
      <c r="Y70" s="518"/>
      <c r="Z70" s="518"/>
      <c r="AA70" s="518"/>
      <c r="AB70" s="529"/>
      <c r="AC70" s="762"/>
      <c r="AD70" s="806"/>
      <c r="AE70" s="530"/>
      <c r="AF70" s="534"/>
      <c r="AH70" s="17"/>
      <c r="AI70" s="17"/>
      <c r="AJ70" s="17"/>
      <c r="AK70" s="17"/>
      <c r="AL70" s="17"/>
      <c r="AM70" s="17"/>
    </row>
    <row r="71" spans="1:39" x14ac:dyDescent="0.2">
      <c r="A71" s="48" t="s">
        <v>33</v>
      </c>
      <c r="B71" s="99"/>
      <c r="C71" s="98"/>
      <c r="D71" s="862" t="s">
        <v>224</v>
      </c>
      <c r="E71" s="796"/>
      <c r="F71" s="796"/>
      <c r="G71" s="797"/>
      <c r="H71" s="786"/>
      <c r="I71" s="787"/>
      <c r="J71" s="787"/>
      <c r="K71" s="787"/>
      <c r="L71" s="783"/>
      <c r="M71" s="798"/>
      <c r="N71" s="804"/>
      <c r="O71" s="796"/>
      <c r="P71" s="805"/>
      <c r="Q71" s="788"/>
      <c r="R71" s="866"/>
      <c r="S71" s="888"/>
      <c r="T71" s="888" t="s">
        <v>224</v>
      </c>
      <c r="U71" s="806"/>
      <c r="V71" s="789"/>
      <c r="W71" s="787"/>
      <c r="X71" s="787"/>
      <c r="Y71" s="787"/>
      <c r="Z71" s="787"/>
      <c r="AA71" s="868" t="s">
        <v>224</v>
      </c>
      <c r="AB71" s="888" t="s">
        <v>224</v>
      </c>
      <c r="AC71" s="806"/>
      <c r="AD71" s="806" t="s">
        <v>253</v>
      </c>
      <c r="AE71" s="530"/>
      <c r="AF71" s="534"/>
      <c r="AH71" s="17"/>
      <c r="AI71" s="17"/>
      <c r="AJ71" s="17"/>
      <c r="AK71" s="17"/>
      <c r="AL71" s="17"/>
      <c r="AM71" s="17"/>
    </row>
    <row r="72" spans="1:39" x14ac:dyDescent="0.2">
      <c r="A72" s="48" t="s">
        <v>34</v>
      </c>
      <c r="B72" s="99"/>
      <c r="C72" s="98"/>
      <c r="D72" s="862" t="s">
        <v>224</v>
      </c>
      <c r="E72" s="796"/>
      <c r="F72" s="796"/>
      <c r="G72" s="797"/>
      <c r="H72" s="786"/>
      <c r="I72" s="787"/>
      <c r="J72" s="787"/>
      <c r="K72" s="787"/>
      <c r="L72" s="783"/>
      <c r="M72" s="798"/>
      <c r="N72" s="804"/>
      <c r="O72" s="796"/>
      <c r="P72" s="805"/>
      <c r="Q72" s="788"/>
      <c r="R72" s="866" t="s">
        <v>224</v>
      </c>
      <c r="S72" s="888" t="s">
        <v>224</v>
      </c>
      <c r="T72" s="888" t="s">
        <v>224</v>
      </c>
      <c r="U72" s="806"/>
      <c r="V72" s="789"/>
      <c r="W72" s="787"/>
      <c r="X72" s="787"/>
      <c r="Y72" s="787"/>
      <c r="Z72" s="787"/>
      <c r="AA72" s="868"/>
      <c r="AB72" s="888" t="s">
        <v>224</v>
      </c>
      <c r="AC72" s="806"/>
      <c r="AD72" s="806" t="s">
        <v>253</v>
      </c>
      <c r="AE72" s="530"/>
      <c r="AF72" s="534"/>
      <c r="AH72" s="17"/>
      <c r="AI72" s="17"/>
      <c r="AJ72" s="17"/>
      <c r="AK72" s="17"/>
      <c r="AL72" s="17"/>
      <c r="AM72" s="17"/>
    </row>
    <row r="73" spans="1:39" x14ac:dyDescent="0.2">
      <c r="A73" s="48" t="s">
        <v>35</v>
      </c>
      <c r="B73" s="99"/>
      <c r="C73" s="98"/>
      <c r="D73" s="863" t="s">
        <v>224</v>
      </c>
      <c r="E73" s="799"/>
      <c r="F73" s="799"/>
      <c r="G73" s="800"/>
      <c r="H73" s="792"/>
      <c r="I73" s="787"/>
      <c r="J73" s="793"/>
      <c r="K73" s="793"/>
      <c r="L73" s="801"/>
      <c r="M73" s="802"/>
      <c r="N73" s="807"/>
      <c r="O73" s="799"/>
      <c r="P73" s="808"/>
      <c r="Q73" s="794"/>
      <c r="R73" s="867" t="s">
        <v>224</v>
      </c>
      <c r="S73" s="888" t="s">
        <v>224</v>
      </c>
      <c r="T73" s="889" t="s">
        <v>224</v>
      </c>
      <c r="U73" s="809"/>
      <c r="V73" s="795"/>
      <c r="W73" s="793"/>
      <c r="X73" s="793"/>
      <c r="Y73" s="793"/>
      <c r="Z73" s="793"/>
      <c r="AA73" s="869" t="s">
        <v>224</v>
      </c>
      <c r="AB73" s="889" t="s">
        <v>224</v>
      </c>
      <c r="AC73" s="806"/>
      <c r="AD73" s="806" t="s">
        <v>253</v>
      </c>
      <c r="AE73" s="530"/>
      <c r="AF73" s="534"/>
      <c r="AH73" s="17"/>
      <c r="AI73" s="17"/>
      <c r="AJ73" s="17"/>
      <c r="AK73" s="17"/>
      <c r="AL73" s="17"/>
      <c r="AM73" s="17"/>
    </row>
    <row r="74" spans="1:39" x14ac:dyDescent="0.2">
      <c r="A74" s="40" t="s">
        <v>26</v>
      </c>
      <c r="B74" s="99" t="s">
        <v>66</v>
      </c>
      <c r="C74" s="98" t="s">
        <v>67</v>
      </c>
      <c r="D74" s="514"/>
      <c r="E74" s="515"/>
      <c r="F74" s="515"/>
      <c r="G74" s="516"/>
      <c r="H74" s="517"/>
      <c r="I74" s="787"/>
      <c r="J74" s="518"/>
      <c r="K74" s="518"/>
      <c r="L74" s="783"/>
      <c r="M74" s="520"/>
      <c r="N74" s="521"/>
      <c r="O74" s="515"/>
      <c r="P74" s="522"/>
      <c r="Q74" s="532"/>
      <c r="R74" s="528"/>
      <c r="S74" s="790"/>
      <c r="T74" s="529"/>
      <c r="U74" s="762"/>
      <c r="V74" s="528"/>
      <c r="W74" s="518"/>
      <c r="X74" s="518"/>
      <c r="Y74" s="518"/>
      <c r="Z74" s="518"/>
      <c r="AA74" s="872"/>
      <c r="AB74" s="890"/>
      <c r="AC74" s="762"/>
      <c r="AD74" s="806"/>
      <c r="AE74" s="530"/>
      <c r="AF74" s="534"/>
      <c r="AH74" s="17"/>
      <c r="AI74" s="17"/>
      <c r="AJ74" s="17"/>
      <c r="AK74" s="17"/>
      <c r="AL74" s="17"/>
      <c r="AM74" s="17"/>
    </row>
    <row r="75" spans="1:39" x14ac:dyDescent="0.2">
      <c r="A75" s="48" t="s">
        <v>33</v>
      </c>
      <c r="B75" s="99"/>
      <c r="C75" s="98"/>
      <c r="D75" s="785"/>
      <c r="E75" s="806" t="s">
        <v>225</v>
      </c>
      <c r="F75" s="796"/>
      <c r="G75" s="797"/>
      <c r="H75" s="786"/>
      <c r="I75" s="787" t="s">
        <v>225</v>
      </c>
      <c r="J75" s="787"/>
      <c r="K75" s="787"/>
      <c r="L75" s="783"/>
      <c r="M75" s="798"/>
      <c r="N75" s="810"/>
      <c r="O75" s="796"/>
      <c r="P75" s="805"/>
      <c r="Q75" s="788"/>
      <c r="R75" s="866" t="s">
        <v>225</v>
      </c>
      <c r="S75" s="888"/>
      <c r="T75" s="888"/>
      <c r="U75" s="806"/>
      <c r="V75" s="789"/>
      <c r="W75" s="787"/>
      <c r="X75" s="787"/>
      <c r="Y75" s="787"/>
      <c r="Z75" s="787"/>
      <c r="AA75" s="868"/>
      <c r="AB75" s="888"/>
      <c r="AC75" s="806"/>
      <c r="AD75" s="806" t="s">
        <v>253</v>
      </c>
      <c r="AE75" s="530"/>
      <c r="AF75" s="534"/>
      <c r="AH75" s="17"/>
      <c r="AI75" s="17"/>
      <c r="AJ75" s="17"/>
      <c r="AK75" s="17"/>
      <c r="AL75" s="17"/>
      <c r="AM75" s="17"/>
    </row>
    <row r="76" spans="1:39" x14ac:dyDescent="0.2">
      <c r="A76" s="48" t="s">
        <v>34</v>
      </c>
      <c r="B76" s="99"/>
      <c r="C76" s="98"/>
      <c r="D76" s="785"/>
      <c r="E76" s="806" t="s">
        <v>225</v>
      </c>
      <c r="F76" s="796"/>
      <c r="G76" s="797"/>
      <c r="H76" s="786"/>
      <c r="I76" s="787"/>
      <c r="J76" s="787"/>
      <c r="K76" s="787"/>
      <c r="L76" s="783"/>
      <c r="M76" s="798"/>
      <c r="N76" s="804"/>
      <c r="O76" s="796"/>
      <c r="P76" s="805"/>
      <c r="Q76" s="788"/>
      <c r="R76" s="866" t="s">
        <v>225</v>
      </c>
      <c r="S76" s="888"/>
      <c r="T76" s="888"/>
      <c r="U76" s="806"/>
      <c r="V76" s="789"/>
      <c r="W76" s="787"/>
      <c r="X76" s="787"/>
      <c r="Y76" s="787"/>
      <c r="Z76" s="787"/>
      <c r="AA76" s="868"/>
      <c r="AB76" s="888"/>
      <c r="AC76" s="806"/>
      <c r="AD76" s="806" t="s">
        <v>253</v>
      </c>
      <c r="AE76" s="530"/>
      <c r="AF76" s="534"/>
      <c r="AH76" s="17"/>
      <c r="AI76" s="17"/>
      <c r="AJ76" s="17"/>
      <c r="AK76" s="17"/>
      <c r="AL76" s="17"/>
      <c r="AM76" s="17"/>
    </row>
    <row r="77" spans="1:39" x14ac:dyDescent="0.2">
      <c r="A77" s="48" t="s">
        <v>35</v>
      </c>
      <c r="B77" s="99"/>
      <c r="C77" s="98"/>
      <c r="D77" s="822"/>
      <c r="E77" s="809" t="s">
        <v>225</v>
      </c>
      <c r="F77" s="799"/>
      <c r="G77" s="800"/>
      <c r="H77" s="792"/>
      <c r="I77" s="787" t="s">
        <v>225</v>
      </c>
      <c r="J77" s="793"/>
      <c r="K77" s="793"/>
      <c r="L77" s="801"/>
      <c r="M77" s="802"/>
      <c r="N77" s="811"/>
      <c r="O77" s="799"/>
      <c r="P77" s="808"/>
      <c r="Q77" s="794"/>
      <c r="R77" s="867"/>
      <c r="S77" s="888"/>
      <c r="T77" s="889"/>
      <c r="U77" s="809"/>
      <c r="V77" s="795"/>
      <c r="W77" s="793"/>
      <c r="X77" s="793"/>
      <c r="Y77" s="793"/>
      <c r="Z77" s="793"/>
      <c r="AA77" s="869"/>
      <c r="AB77" s="889"/>
      <c r="AC77" s="806"/>
      <c r="AD77" s="806" t="s">
        <v>253</v>
      </c>
      <c r="AE77" s="530"/>
      <c r="AF77" s="534"/>
      <c r="AH77" s="17"/>
      <c r="AI77" s="17"/>
      <c r="AJ77" s="17"/>
      <c r="AK77" s="17"/>
      <c r="AL77" s="17"/>
      <c r="AM77" s="17"/>
    </row>
    <row r="78" spans="1:39" x14ac:dyDescent="0.2">
      <c r="A78" s="40" t="s">
        <v>26</v>
      </c>
      <c r="B78" s="99" t="s">
        <v>68</v>
      </c>
      <c r="C78" s="98" t="s">
        <v>69</v>
      </c>
      <c r="D78" s="514"/>
      <c r="E78" s="515"/>
      <c r="F78" s="515"/>
      <c r="G78" s="516"/>
      <c r="H78" s="517"/>
      <c r="I78" s="787"/>
      <c r="J78" s="518"/>
      <c r="K78" s="518"/>
      <c r="L78" s="783"/>
      <c r="M78" s="520"/>
      <c r="N78" s="521"/>
      <c r="O78" s="515"/>
      <c r="P78" s="522"/>
      <c r="Q78" s="532"/>
      <c r="R78" s="795"/>
      <c r="S78" s="790"/>
      <c r="T78" s="529"/>
      <c r="U78" s="762"/>
      <c r="V78" s="528"/>
      <c r="W78" s="518"/>
      <c r="X78" s="518"/>
      <c r="Y78" s="518"/>
      <c r="Z78" s="518"/>
      <c r="AA78" s="872"/>
      <c r="AB78" s="890"/>
      <c r="AC78" s="762"/>
      <c r="AD78" s="806"/>
      <c r="AE78" s="530"/>
      <c r="AF78" s="534"/>
      <c r="AH78" s="17"/>
      <c r="AI78" s="17"/>
      <c r="AJ78" s="17"/>
      <c r="AK78" s="17"/>
      <c r="AL78" s="17"/>
      <c r="AM78" s="17"/>
    </row>
    <row r="79" spans="1:39" x14ac:dyDescent="0.2">
      <c r="A79" s="48" t="s">
        <v>33</v>
      </c>
      <c r="B79" s="99"/>
      <c r="C79" s="98"/>
      <c r="D79" s="862" t="s">
        <v>226</v>
      </c>
      <c r="E79" s="806" t="s">
        <v>226</v>
      </c>
      <c r="F79" s="796"/>
      <c r="G79" s="797"/>
      <c r="H79" s="786"/>
      <c r="I79" s="787" t="s">
        <v>226</v>
      </c>
      <c r="J79" s="787"/>
      <c r="K79" s="787"/>
      <c r="L79" s="783"/>
      <c r="M79" s="798"/>
      <c r="N79" s="810"/>
      <c r="O79" s="796"/>
      <c r="P79" s="805"/>
      <c r="Q79" s="788"/>
      <c r="R79" s="866" t="s">
        <v>226</v>
      </c>
      <c r="S79" s="888"/>
      <c r="T79" s="888" t="s">
        <v>226</v>
      </c>
      <c r="U79" s="806"/>
      <c r="V79" s="866" t="s">
        <v>226</v>
      </c>
      <c r="W79" s="787"/>
      <c r="X79" s="787"/>
      <c r="Y79" s="787"/>
      <c r="Z79" s="787"/>
      <c r="AA79" s="868" t="s">
        <v>226</v>
      </c>
      <c r="AB79" s="888"/>
      <c r="AC79" s="806"/>
      <c r="AD79" s="806" t="s">
        <v>253</v>
      </c>
      <c r="AE79" s="530"/>
      <c r="AF79" s="534"/>
      <c r="AH79" s="17"/>
      <c r="AI79" s="17"/>
      <c r="AJ79" s="17"/>
      <c r="AK79" s="17"/>
      <c r="AL79" s="17"/>
      <c r="AM79" s="17"/>
    </row>
    <row r="80" spans="1:39" x14ac:dyDescent="0.2">
      <c r="A80" s="48" t="s">
        <v>34</v>
      </c>
      <c r="B80" s="99"/>
      <c r="C80" s="98"/>
      <c r="D80" s="862" t="s">
        <v>226</v>
      </c>
      <c r="E80" s="806" t="s">
        <v>226</v>
      </c>
      <c r="F80" s="796"/>
      <c r="G80" s="797"/>
      <c r="H80" s="786"/>
      <c r="I80" s="787"/>
      <c r="J80" s="787"/>
      <c r="K80" s="787"/>
      <c r="L80" s="783"/>
      <c r="M80" s="798"/>
      <c r="N80" s="804"/>
      <c r="O80" s="796"/>
      <c r="P80" s="805"/>
      <c r="Q80" s="788"/>
      <c r="R80" s="866" t="s">
        <v>226</v>
      </c>
      <c r="S80" s="888" t="s">
        <v>226</v>
      </c>
      <c r="T80" s="888" t="s">
        <v>226</v>
      </c>
      <c r="U80" s="806"/>
      <c r="V80" s="866" t="s">
        <v>226</v>
      </c>
      <c r="W80" s="787"/>
      <c r="X80" s="787"/>
      <c r="Y80" s="787"/>
      <c r="Z80" s="787"/>
      <c r="AA80" s="868"/>
      <c r="AB80" s="888"/>
      <c r="AC80" s="806"/>
      <c r="AD80" s="806" t="s">
        <v>253</v>
      </c>
      <c r="AE80" s="530"/>
      <c r="AF80" s="534"/>
      <c r="AH80" s="17"/>
      <c r="AI80" s="17"/>
      <c r="AJ80" s="17"/>
      <c r="AK80" s="17"/>
      <c r="AL80" s="17"/>
      <c r="AM80" s="17"/>
    </row>
    <row r="81" spans="1:39" x14ac:dyDescent="0.2">
      <c r="A81" s="48" t="s">
        <v>35</v>
      </c>
      <c r="B81" s="99"/>
      <c r="C81" s="98"/>
      <c r="D81" s="863" t="s">
        <v>226</v>
      </c>
      <c r="E81" s="809" t="s">
        <v>226</v>
      </c>
      <c r="F81" s="799"/>
      <c r="G81" s="800"/>
      <c r="H81" s="792"/>
      <c r="I81" s="787" t="s">
        <v>226</v>
      </c>
      <c r="J81" s="793"/>
      <c r="K81" s="793"/>
      <c r="L81" s="801"/>
      <c r="M81" s="802"/>
      <c r="N81" s="811"/>
      <c r="O81" s="799"/>
      <c r="P81" s="808"/>
      <c r="Q81" s="794"/>
      <c r="R81" s="867" t="s">
        <v>226</v>
      </c>
      <c r="S81" s="888" t="s">
        <v>226</v>
      </c>
      <c r="T81" s="889" t="s">
        <v>226</v>
      </c>
      <c r="U81" s="809"/>
      <c r="V81" s="867" t="s">
        <v>226</v>
      </c>
      <c r="W81" s="793"/>
      <c r="X81" s="793"/>
      <c r="Y81" s="793"/>
      <c r="Z81" s="793"/>
      <c r="AA81" s="869" t="s">
        <v>226</v>
      </c>
      <c r="AB81" s="889"/>
      <c r="AC81" s="806"/>
      <c r="AD81" s="806" t="s">
        <v>253</v>
      </c>
      <c r="AE81" s="530"/>
      <c r="AF81" s="534"/>
      <c r="AH81" s="17"/>
      <c r="AI81" s="17"/>
      <c r="AJ81" s="17"/>
      <c r="AK81" s="17"/>
      <c r="AL81" s="17"/>
      <c r="AM81" s="17"/>
    </row>
    <row r="82" spans="1:39" x14ac:dyDescent="0.2">
      <c r="A82" s="40" t="s">
        <v>26</v>
      </c>
      <c r="B82" s="99" t="s">
        <v>70</v>
      </c>
      <c r="C82" s="98" t="s">
        <v>71</v>
      </c>
      <c r="D82" s="514"/>
      <c r="E82" s="515"/>
      <c r="F82" s="515"/>
      <c r="G82" s="516"/>
      <c r="H82" s="517"/>
      <c r="I82" s="787"/>
      <c r="J82" s="518"/>
      <c r="K82" s="518"/>
      <c r="L82" s="783"/>
      <c r="M82" s="520"/>
      <c r="N82" s="521"/>
      <c r="O82" s="515"/>
      <c r="P82" s="522"/>
      <c r="Q82" s="532"/>
      <c r="R82" s="795"/>
      <c r="S82" s="790"/>
      <c r="T82" s="529"/>
      <c r="U82" s="762"/>
      <c r="V82" s="528"/>
      <c r="W82" s="518"/>
      <c r="X82" s="518"/>
      <c r="Y82" s="518"/>
      <c r="Z82" s="518"/>
      <c r="AA82" s="872"/>
      <c r="AB82" s="890"/>
      <c r="AC82" s="762"/>
      <c r="AD82" s="806"/>
      <c r="AE82" s="530"/>
      <c r="AF82" s="534"/>
      <c r="AH82" s="17"/>
      <c r="AI82" s="17"/>
      <c r="AJ82" s="17"/>
      <c r="AK82" s="17"/>
      <c r="AL82" s="17"/>
      <c r="AM82" s="17"/>
    </row>
    <row r="83" spans="1:39" x14ac:dyDescent="0.2">
      <c r="A83" s="48" t="s">
        <v>33</v>
      </c>
      <c r="B83" s="99"/>
      <c r="C83" s="98"/>
      <c r="D83" s="862" t="s">
        <v>227</v>
      </c>
      <c r="E83" s="806" t="s">
        <v>227</v>
      </c>
      <c r="F83" s="796"/>
      <c r="G83" s="797"/>
      <c r="H83" s="786"/>
      <c r="I83" s="787" t="s">
        <v>227</v>
      </c>
      <c r="J83" s="787"/>
      <c r="K83" s="787"/>
      <c r="L83" s="783"/>
      <c r="M83" s="798"/>
      <c r="N83" s="810"/>
      <c r="O83" s="796"/>
      <c r="P83" s="805"/>
      <c r="Q83" s="788"/>
      <c r="R83" s="866" t="s">
        <v>227</v>
      </c>
      <c r="S83" s="888"/>
      <c r="T83" s="888" t="s">
        <v>227</v>
      </c>
      <c r="U83" s="806"/>
      <c r="V83" s="789"/>
      <c r="W83" s="787"/>
      <c r="X83" s="787"/>
      <c r="Y83" s="787"/>
      <c r="Z83" s="787"/>
      <c r="AA83" s="868" t="s">
        <v>227</v>
      </c>
      <c r="AB83" s="888"/>
      <c r="AC83" s="806"/>
      <c r="AD83" s="806" t="s">
        <v>253</v>
      </c>
      <c r="AE83" s="530"/>
      <c r="AF83" s="534"/>
      <c r="AH83" s="17"/>
      <c r="AI83" s="17"/>
      <c r="AJ83" s="17"/>
      <c r="AK83" s="17"/>
      <c r="AL83" s="17"/>
      <c r="AM83" s="17"/>
    </row>
    <row r="84" spans="1:39" x14ac:dyDescent="0.2">
      <c r="A84" s="48" t="s">
        <v>34</v>
      </c>
      <c r="B84" s="99"/>
      <c r="C84" s="98"/>
      <c r="D84" s="862" t="s">
        <v>227</v>
      </c>
      <c r="E84" s="806" t="s">
        <v>227</v>
      </c>
      <c r="F84" s="796"/>
      <c r="G84" s="797"/>
      <c r="H84" s="786"/>
      <c r="I84" s="787"/>
      <c r="J84" s="787"/>
      <c r="K84" s="787"/>
      <c r="L84" s="783"/>
      <c r="M84" s="798"/>
      <c r="N84" s="804"/>
      <c r="O84" s="796"/>
      <c r="P84" s="805"/>
      <c r="Q84" s="788"/>
      <c r="R84" s="866" t="s">
        <v>227</v>
      </c>
      <c r="S84" s="888" t="s">
        <v>227</v>
      </c>
      <c r="T84" s="888" t="s">
        <v>227</v>
      </c>
      <c r="U84" s="806"/>
      <c r="V84" s="789"/>
      <c r="W84" s="787"/>
      <c r="X84" s="787"/>
      <c r="Y84" s="787"/>
      <c r="Z84" s="787"/>
      <c r="AA84" s="868"/>
      <c r="AB84" s="888" t="s">
        <v>227</v>
      </c>
      <c r="AC84" s="806"/>
      <c r="AD84" s="806" t="s">
        <v>253</v>
      </c>
      <c r="AE84" s="530"/>
      <c r="AF84" s="534"/>
      <c r="AH84" s="17"/>
      <c r="AI84" s="17"/>
      <c r="AJ84" s="17"/>
      <c r="AK84" s="17"/>
      <c r="AL84" s="17"/>
      <c r="AM84" s="17"/>
    </row>
    <row r="85" spans="1:39" x14ac:dyDescent="0.2">
      <c r="A85" s="48" t="s">
        <v>35</v>
      </c>
      <c r="B85" s="99"/>
      <c r="C85" s="98"/>
      <c r="D85" s="863" t="s">
        <v>227</v>
      </c>
      <c r="E85" s="809" t="s">
        <v>227</v>
      </c>
      <c r="F85" s="799"/>
      <c r="G85" s="800"/>
      <c r="H85" s="792"/>
      <c r="I85" s="787" t="s">
        <v>227</v>
      </c>
      <c r="J85" s="793"/>
      <c r="K85" s="793"/>
      <c r="L85" s="801"/>
      <c r="M85" s="802"/>
      <c r="N85" s="811"/>
      <c r="O85" s="799"/>
      <c r="P85" s="808"/>
      <c r="Q85" s="794"/>
      <c r="R85" s="867" t="s">
        <v>227</v>
      </c>
      <c r="S85" s="888" t="s">
        <v>227</v>
      </c>
      <c r="T85" s="889" t="s">
        <v>227</v>
      </c>
      <c r="U85" s="809"/>
      <c r="V85" s="795"/>
      <c r="W85" s="793"/>
      <c r="X85" s="793"/>
      <c r="Y85" s="793"/>
      <c r="Z85" s="793"/>
      <c r="AA85" s="869" t="s">
        <v>227</v>
      </c>
      <c r="AB85" s="889" t="s">
        <v>227</v>
      </c>
      <c r="AC85" s="806"/>
      <c r="AD85" s="806" t="s">
        <v>253</v>
      </c>
      <c r="AE85" s="530"/>
      <c r="AF85" s="534"/>
      <c r="AH85" s="17"/>
      <c r="AI85" s="17"/>
      <c r="AJ85" s="17"/>
      <c r="AK85" s="17"/>
      <c r="AL85" s="17"/>
      <c r="AM85" s="17"/>
    </row>
    <row r="86" spans="1:39" x14ac:dyDescent="0.2">
      <c r="A86" s="40" t="s">
        <v>26</v>
      </c>
      <c r="B86" s="99" t="s">
        <v>72</v>
      </c>
      <c r="C86" s="98" t="s">
        <v>73</v>
      </c>
      <c r="D86" s="514"/>
      <c r="E86" s="515"/>
      <c r="F86" s="515"/>
      <c r="G86" s="516"/>
      <c r="H86" s="517"/>
      <c r="I86" s="518"/>
      <c r="J86" s="518"/>
      <c r="K86" s="518"/>
      <c r="L86" s="783"/>
      <c r="M86" s="520"/>
      <c r="N86" s="521"/>
      <c r="O86" s="515"/>
      <c r="P86" s="522"/>
      <c r="Q86" s="532"/>
      <c r="R86" s="528"/>
      <c r="S86" s="790"/>
      <c r="T86" s="529"/>
      <c r="U86" s="762"/>
      <c r="V86" s="528"/>
      <c r="W86" s="518"/>
      <c r="X86" s="518"/>
      <c r="Y86" s="518"/>
      <c r="Z86" s="518"/>
      <c r="AA86" s="872"/>
      <c r="AB86" s="890"/>
      <c r="AC86" s="762"/>
      <c r="AD86" s="806"/>
      <c r="AE86" s="530"/>
      <c r="AF86" s="534"/>
      <c r="AH86" s="17"/>
      <c r="AI86" s="17"/>
      <c r="AJ86" s="17"/>
      <c r="AK86" s="17"/>
      <c r="AL86" s="17"/>
      <c r="AM86" s="17"/>
    </row>
    <row r="87" spans="1:39" x14ac:dyDescent="0.2">
      <c r="A87" s="48" t="s">
        <v>33</v>
      </c>
      <c r="B87" s="99"/>
      <c r="C87" s="98"/>
      <c r="D87" s="862" t="s">
        <v>228</v>
      </c>
      <c r="E87" s="806" t="s">
        <v>228</v>
      </c>
      <c r="F87" s="796"/>
      <c r="G87" s="797"/>
      <c r="H87" s="786"/>
      <c r="I87" s="787" t="s">
        <v>228</v>
      </c>
      <c r="J87" s="787"/>
      <c r="K87" s="787"/>
      <c r="L87" s="783"/>
      <c r="M87" s="798"/>
      <c r="N87" s="810"/>
      <c r="O87" s="796"/>
      <c r="P87" s="805"/>
      <c r="Q87" s="788"/>
      <c r="R87" s="866" t="s">
        <v>228</v>
      </c>
      <c r="S87" s="888"/>
      <c r="T87" s="888" t="s">
        <v>228</v>
      </c>
      <c r="U87" s="806"/>
      <c r="V87" s="789"/>
      <c r="W87" s="787"/>
      <c r="X87" s="787"/>
      <c r="Y87" s="787"/>
      <c r="Z87" s="787"/>
      <c r="AA87" s="868" t="s">
        <v>228</v>
      </c>
      <c r="AB87" s="888"/>
      <c r="AC87" s="806"/>
      <c r="AD87" s="806" t="s">
        <v>253</v>
      </c>
      <c r="AE87" s="530"/>
      <c r="AF87" s="534"/>
      <c r="AH87" s="17"/>
      <c r="AI87" s="17"/>
      <c r="AJ87" s="17"/>
      <c r="AK87" s="17"/>
      <c r="AL87" s="17"/>
      <c r="AM87" s="17"/>
    </row>
    <row r="88" spans="1:39" x14ac:dyDescent="0.2">
      <c r="A88" s="48" t="s">
        <v>34</v>
      </c>
      <c r="B88" s="99"/>
      <c r="C88" s="98"/>
      <c r="D88" s="862" t="s">
        <v>228</v>
      </c>
      <c r="E88" s="806" t="s">
        <v>228</v>
      </c>
      <c r="F88" s="796"/>
      <c r="G88" s="797"/>
      <c r="H88" s="786"/>
      <c r="I88" s="787"/>
      <c r="J88" s="787"/>
      <c r="K88" s="787"/>
      <c r="L88" s="783"/>
      <c r="M88" s="798"/>
      <c r="N88" s="804"/>
      <c r="O88" s="796"/>
      <c r="P88" s="805"/>
      <c r="Q88" s="788"/>
      <c r="R88" s="866" t="s">
        <v>228</v>
      </c>
      <c r="S88" s="888" t="s">
        <v>228</v>
      </c>
      <c r="T88" s="888" t="s">
        <v>228</v>
      </c>
      <c r="U88" s="806"/>
      <c r="V88" s="789"/>
      <c r="W88" s="787"/>
      <c r="X88" s="787"/>
      <c r="Y88" s="787"/>
      <c r="Z88" s="787"/>
      <c r="AA88" s="868"/>
      <c r="AB88" s="888"/>
      <c r="AC88" s="806"/>
      <c r="AD88" s="806" t="s">
        <v>253</v>
      </c>
      <c r="AE88" s="530"/>
      <c r="AF88" s="534"/>
      <c r="AH88" s="17"/>
      <c r="AI88" s="17"/>
      <c r="AJ88" s="17"/>
      <c r="AK88" s="17"/>
      <c r="AL88" s="17"/>
      <c r="AM88" s="17"/>
    </row>
    <row r="89" spans="1:39" x14ac:dyDescent="0.2">
      <c r="A89" s="48" t="s">
        <v>35</v>
      </c>
      <c r="B89" s="99"/>
      <c r="C89" s="98"/>
      <c r="D89" s="863" t="s">
        <v>228</v>
      </c>
      <c r="E89" s="809" t="s">
        <v>228</v>
      </c>
      <c r="F89" s="799"/>
      <c r="G89" s="800"/>
      <c r="H89" s="792"/>
      <c r="I89" s="787" t="s">
        <v>228</v>
      </c>
      <c r="J89" s="793"/>
      <c r="K89" s="793"/>
      <c r="L89" s="801"/>
      <c r="M89" s="802"/>
      <c r="N89" s="811"/>
      <c r="O89" s="799"/>
      <c r="P89" s="808"/>
      <c r="Q89" s="794"/>
      <c r="R89" s="867" t="s">
        <v>228</v>
      </c>
      <c r="S89" s="888" t="s">
        <v>228</v>
      </c>
      <c r="T89" s="889" t="s">
        <v>228</v>
      </c>
      <c r="U89" s="809"/>
      <c r="V89" s="795"/>
      <c r="W89" s="793"/>
      <c r="X89" s="793"/>
      <c r="Y89" s="793"/>
      <c r="Z89" s="793"/>
      <c r="AA89" s="869" t="s">
        <v>228</v>
      </c>
      <c r="AB89" s="889"/>
      <c r="AC89" s="806"/>
      <c r="AD89" s="806" t="s">
        <v>253</v>
      </c>
      <c r="AE89" s="530"/>
      <c r="AF89" s="534"/>
      <c r="AH89" s="17"/>
      <c r="AI89" s="17"/>
      <c r="AJ89" s="17"/>
      <c r="AK89" s="17"/>
      <c r="AL89" s="17"/>
      <c r="AM89" s="17"/>
    </row>
    <row r="90" spans="1:39" x14ac:dyDescent="0.2">
      <c r="A90" s="40" t="s">
        <v>26</v>
      </c>
      <c r="B90" s="99" t="s">
        <v>74</v>
      </c>
      <c r="C90" s="98" t="s">
        <v>75</v>
      </c>
      <c r="D90" s="514"/>
      <c r="E90" s="515"/>
      <c r="F90" s="515"/>
      <c r="G90" s="516"/>
      <c r="H90" s="517"/>
      <c r="I90" s="518"/>
      <c r="J90" s="518"/>
      <c r="K90" s="518"/>
      <c r="L90" s="783"/>
      <c r="M90" s="520"/>
      <c r="N90" s="521"/>
      <c r="O90" s="515"/>
      <c r="P90" s="522"/>
      <c r="Q90" s="532"/>
      <c r="R90" s="528"/>
      <c r="S90" s="790"/>
      <c r="T90" s="529"/>
      <c r="U90" s="762"/>
      <c r="V90" s="528"/>
      <c r="W90" s="518"/>
      <c r="X90" s="518"/>
      <c r="Y90" s="518"/>
      <c r="Z90" s="518"/>
      <c r="AA90" s="872"/>
      <c r="AB90" s="890"/>
      <c r="AC90" s="762"/>
      <c r="AD90" s="806"/>
      <c r="AE90" s="530"/>
      <c r="AF90" s="534"/>
      <c r="AH90" s="17"/>
      <c r="AI90" s="17"/>
      <c r="AJ90" s="17"/>
      <c r="AK90" s="17"/>
      <c r="AL90" s="17"/>
      <c r="AM90" s="17"/>
    </row>
    <row r="91" spans="1:39" x14ac:dyDescent="0.2">
      <c r="A91" s="48" t="s">
        <v>33</v>
      </c>
      <c r="B91" s="99"/>
      <c r="C91" s="98"/>
      <c r="D91" s="862" t="s">
        <v>229</v>
      </c>
      <c r="E91" s="806" t="s">
        <v>229</v>
      </c>
      <c r="F91" s="796"/>
      <c r="G91" s="797"/>
      <c r="H91" s="786"/>
      <c r="I91" s="787" t="s">
        <v>229</v>
      </c>
      <c r="J91" s="787"/>
      <c r="K91" s="787"/>
      <c r="L91" s="783"/>
      <c r="M91" s="798"/>
      <c r="N91" s="810"/>
      <c r="O91" s="796"/>
      <c r="P91" s="805"/>
      <c r="Q91" s="788"/>
      <c r="R91" s="866" t="s">
        <v>229</v>
      </c>
      <c r="S91" s="888"/>
      <c r="T91" s="888" t="s">
        <v>229</v>
      </c>
      <c r="U91" s="806"/>
      <c r="V91" s="789"/>
      <c r="W91" s="868" t="s">
        <v>229</v>
      </c>
      <c r="X91" s="787"/>
      <c r="Y91" s="787"/>
      <c r="Z91" s="787"/>
      <c r="AA91" s="868" t="s">
        <v>229</v>
      </c>
      <c r="AB91" s="888"/>
      <c r="AC91" s="806"/>
      <c r="AD91" s="806" t="s">
        <v>253</v>
      </c>
      <c r="AE91" s="530"/>
      <c r="AF91" s="534"/>
      <c r="AH91" s="17"/>
      <c r="AI91" s="17"/>
      <c r="AJ91" s="17"/>
      <c r="AK91" s="17"/>
      <c r="AL91" s="17"/>
      <c r="AM91" s="17"/>
    </row>
    <row r="92" spans="1:39" x14ac:dyDescent="0.2">
      <c r="A92" s="48" t="s">
        <v>34</v>
      </c>
      <c r="B92" s="99"/>
      <c r="C92" s="98"/>
      <c r="D92" s="862" t="s">
        <v>229</v>
      </c>
      <c r="E92" s="806" t="s">
        <v>229</v>
      </c>
      <c r="F92" s="796"/>
      <c r="G92" s="797"/>
      <c r="H92" s="786"/>
      <c r="I92" s="787"/>
      <c r="J92" s="787"/>
      <c r="K92" s="787"/>
      <c r="L92" s="783"/>
      <c r="M92" s="798"/>
      <c r="N92" s="804"/>
      <c r="O92" s="796"/>
      <c r="P92" s="805"/>
      <c r="Q92" s="788"/>
      <c r="R92" s="866" t="s">
        <v>229</v>
      </c>
      <c r="S92" s="888" t="s">
        <v>229</v>
      </c>
      <c r="T92" s="888" t="s">
        <v>229</v>
      </c>
      <c r="U92" s="806"/>
      <c r="V92" s="789"/>
      <c r="W92" s="868" t="s">
        <v>229</v>
      </c>
      <c r="X92" s="787"/>
      <c r="Y92" s="787"/>
      <c r="Z92" s="787"/>
      <c r="AA92" s="868"/>
      <c r="AB92" s="888" t="s">
        <v>229</v>
      </c>
      <c r="AC92" s="806"/>
      <c r="AD92" s="806" t="s">
        <v>253</v>
      </c>
      <c r="AE92" s="530"/>
      <c r="AF92" s="534"/>
      <c r="AH92" s="17"/>
      <c r="AI92" s="17"/>
      <c r="AJ92" s="17"/>
      <c r="AK92" s="17"/>
      <c r="AL92" s="17"/>
      <c r="AM92" s="17"/>
    </row>
    <row r="93" spans="1:39" x14ac:dyDescent="0.2">
      <c r="A93" s="48" t="s">
        <v>35</v>
      </c>
      <c r="B93" s="99"/>
      <c r="C93" s="98"/>
      <c r="D93" s="863" t="s">
        <v>229</v>
      </c>
      <c r="E93" s="809" t="s">
        <v>229</v>
      </c>
      <c r="F93" s="799"/>
      <c r="G93" s="800"/>
      <c r="H93" s="792"/>
      <c r="I93" s="787" t="s">
        <v>229</v>
      </c>
      <c r="J93" s="793"/>
      <c r="K93" s="793"/>
      <c r="L93" s="801"/>
      <c r="M93" s="802"/>
      <c r="N93" s="811"/>
      <c r="O93" s="799"/>
      <c r="P93" s="808"/>
      <c r="Q93" s="794"/>
      <c r="R93" s="867" t="s">
        <v>229</v>
      </c>
      <c r="S93" s="888" t="s">
        <v>229</v>
      </c>
      <c r="T93" s="889" t="s">
        <v>229</v>
      </c>
      <c r="U93" s="809"/>
      <c r="V93" s="795"/>
      <c r="W93" s="869" t="s">
        <v>229</v>
      </c>
      <c r="X93" s="793"/>
      <c r="Y93" s="793"/>
      <c r="Z93" s="793"/>
      <c r="AA93" s="869" t="s">
        <v>229</v>
      </c>
      <c r="AB93" s="889" t="s">
        <v>229</v>
      </c>
      <c r="AC93" s="806"/>
      <c r="AD93" s="806" t="s">
        <v>253</v>
      </c>
      <c r="AE93" s="530"/>
      <c r="AF93" s="534"/>
      <c r="AH93" s="17"/>
      <c r="AI93" s="17"/>
      <c r="AJ93" s="17"/>
      <c r="AK93" s="17"/>
      <c r="AL93" s="17"/>
      <c r="AM93" s="17"/>
    </row>
    <row r="94" spans="1:39" x14ac:dyDescent="0.2">
      <c r="A94" s="40" t="s">
        <v>26</v>
      </c>
      <c r="B94" s="99" t="s">
        <v>76</v>
      </c>
      <c r="C94" s="98" t="s">
        <v>77</v>
      </c>
      <c r="D94" s="514"/>
      <c r="E94" s="515"/>
      <c r="F94" s="515"/>
      <c r="G94" s="516"/>
      <c r="H94" s="517"/>
      <c r="I94" s="518"/>
      <c r="J94" s="518"/>
      <c r="K94" s="518"/>
      <c r="L94" s="783"/>
      <c r="M94" s="520"/>
      <c r="N94" s="521"/>
      <c r="O94" s="515"/>
      <c r="P94" s="522"/>
      <c r="Q94" s="532"/>
      <c r="R94" s="528"/>
      <c r="S94" s="790"/>
      <c r="T94" s="529"/>
      <c r="U94" s="515"/>
      <c r="V94" s="528"/>
      <c r="W94" s="518"/>
      <c r="X94" s="518"/>
      <c r="Y94" s="518"/>
      <c r="Z94" s="518"/>
      <c r="AA94" s="872"/>
      <c r="AB94" s="890"/>
      <c r="AC94" s="762"/>
      <c r="AD94" s="806"/>
      <c r="AE94" s="530"/>
      <c r="AF94" s="534"/>
      <c r="AH94" s="17"/>
      <c r="AI94" s="17"/>
      <c r="AJ94" s="17"/>
      <c r="AK94" s="17"/>
      <c r="AL94" s="17"/>
      <c r="AM94" s="17"/>
    </row>
    <row r="95" spans="1:39" x14ac:dyDescent="0.2">
      <c r="A95" s="48" t="s">
        <v>33</v>
      </c>
      <c r="B95" s="46"/>
      <c r="C95" s="47"/>
      <c r="D95" s="862" t="s">
        <v>230</v>
      </c>
      <c r="E95" s="796"/>
      <c r="F95" s="796"/>
      <c r="G95" s="797"/>
      <c r="H95" s="786"/>
      <c r="I95" s="787"/>
      <c r="J95" s="787"/>
      <c r="K95" s="787"/>
      <c r="L95" s="783"/>
      <c r="M95" s="798"/>
      <c r="N95" s="804"/>
      <c r="O95" s="796"/>
      <c r="P95" s="805"/>
      <c r="Q95" s="788"/>
      <c r="R95" s="789"/>
      <c r="S95" s="790"/>
      <c r="T95" s="791"/>
      <c r="U95" s="796"/>
      <c r="V95" s="789"/>
      <c r="W95" s="787"/>
      <c r="X95" s="787"/>
      <c r="Y95" s="787"/>
      <c r="Z95" s="787"/>
      <c r="AA95" s="868" t="s">
        <v>230</v>
      </c>
      <c r="AB95" s="888"/>
      <c r="AC95" s="806"/>
      <c r="AD95" s="806" t="s">
        <v>253</v>
      </c>
      <c r="AE95" s="530"/>
      <c r="AF95" s="534"/>
      <c r="AH95" s="17"/>
      <c r="AI95" s="17"/>
      <c r="AJ95" s="17"/>
      <c r="AK95" s="17"/>
      <c r="AL95" s="17"/>
      <c r="AM95" s="17"/>
    </row>
    <row r="96" spans="1:39" x14ac:dyDescent="0.2">
      <c r="A96" s="48" t="s">
        <v>34</v>
      </c>
      <c r="B96" s="46"/>
      <c r="C96" s="47"/>
      <c r="D96" s="862" t="s">
        <v>230</v>
      </c>
      <c r="E96" s="796"/>
      <c r="F96" s="796"/>
      <c r="G96" s="797"/>
      <c r="H96" s="786"/>
      <c r="I96" s="787"/>
      <c r="J96" s="787"/>
      <c r="K96" s="787"/>
      <c r="L96" s="783"/>
      <c r="M96" s="798"/>
      <c r="N96" s="804"/>
      <c r="O96" s="796"/>
      <c r="P96" s="805"/>
      <c r="Q96" s="788"/>
      <c r="R96" s="789"/>
      <c r="S96" s="790"/>
      <c r="T96" s="791"/>
      <c r="U96" s="796"/>
      <c r="V96" s="789"/>
      <c r="W96" s="787"/>
      <c r="X96" s="787"/>
      <c r="Y96" s="787"/>
      <c r="Z96" s="787"/>
      <c r="AA96" s="868"/>
      <c r="AB96" s="888"/>
      <c r="AC96" s="806"/>
      <c r="AD96" s="806" t="s">
        <v>253</v>
      </c>
      <c r="AE96" s="530"/>
      <c r="AF96" s="534"/>
      <c r="AH96" s="17"/>
      <c r="AI96" s="17"/>
      <c r="AJ96" s="17"/>
      <c r="AK96" s="17"/>
      <c r="AL96" s="17"/>
      <c r="AM96" s="17"/>
    </row>
    <row r="97" spans="1:39" x14ac:dyDescent="0.2">
      <c r="A97" s="48" t="s">
        <v>35</v>
      </c>
      <c r="B97" s="46"/>
      <c r="C97" s="47"/>
      <c r="D97" s="863" t="s">
        <v>230</v>
      </c>
      <c r="E97" s="799"/>
      <c r="F97" s="799"/>
      <c r="G97" s="800"/>
      <c r="H97" s="792"/>
      <c r="I97" s="793"/>
      <c r="J97" s="793"/>
      <c r="K97" s="793"/>
      <c r="L97" s="801"/>
      <c r="M97" s="802"/>
      <c r="N97" s="807"/>
      <c r="O97" s="799"/>
      <c r="P97" s="808"/>
      <c r="Q97" s="794"/>
      <c r="R97" s="795"/>
      <c r="S97" s="823"/>
      <c r="T97" s="803"/>
      <c r="U97" s="799"/>
      <c r="V97" s="795"/>
      <c r="W97" s="793"/>
      <c r="X97" s="793"/>
      <c r="Y97" s="793"/>
      <c r="Z97" s="793"/>
      <c r="AA97" s="869" t="s">
        <v>230</v>
      </c>
      <c r="AB97" s="889"/>
      <c r="AC97" s="806"/>
      <c r="AD97" s="806" t="s">
        <v>253</v>
      </c>
      <c r="AE97" s="530"/>
      <c r="AF97" s="534"/>
      <c r="AH97" s="17"/>
      <c r="AI97" s="17"/>
      <c r="AJ97" s="17"/>
      <c r="AK97" s="17"/>
      <c r="AL97" s="17"/>
      <c r="AM97" s="17"/>
    </row>
    <row r="98" spans="1:39" x14ac:dyDescent="0.2">
      <c r="A98" s="40"/>
      <c r="B98" s="51"/>
      <c r="C98" s="52"/>
      <c r="D98" s="514"/>
      <c r="E98" s="515"/>
      <c r="F98" s="515"/>
      <c r="G98" s="516"/>
      <c r="H98" s="517"/>
      <c r="I98" s="518"/>
      <c r="J98" s="518"/>
      <c r="K98" s="518"/>
      <c r="L98" s="783"/>
      <c r="M98" s="520"/>
      <c r="N98" s="521"/>
      <c r="O98" s="515"/>
      <c r="P98" s="522"/>
      <c r="Q98" s="523"/>
      <c r="R98" s="524"/>
      <c r="S98" s="784"/>
      <c r="T98" s="526"/>
      <c r="U98" s="527"/>
      <c r="V98" s="528"/>
      <c r="W98" s="518"/>
      <c r="X98" s="518"/>
      <c r="Y98" s="518"/>
      <c r="Z98" s="518"/>
      <c r="AA98" s="518"/>
      <c r="AB98" s="529"/>
      <c r="AC98" s="515"/>
      <c r="AD98" s="515"/>
      <c r="AE98" s="530"/>
      <c r="AF98" s="534"/>
      <c r="AH98" s="17"/>
      <c r="AI98" s="17"/>
      <c r="AJ98" s="17"/>
      <c r="AK98" s="17"/>
      <c r="AL98" s="17"/>
      <c r="AM98" s="17"/>
    </row>
    <row r="99" spans="1:39" x14ac:dyDescent="0.2">
      <c r="A99" s="24" t="s">
        <v>78</v>
      </c>
      <c r="B99" s="3"/>
      <c r="C99" s="6"/>
      <c r="D99" s="488"/>
      <c r="E99" s="470"/>
      <c r="F99" s="470"/>
      <c r="G99" s="501"/>
      <c r="H99" s="489"/>
      <c r="I99" s="490"/>
      <c r="J99" s="490"/>
      <c r="K99" s="490"/>
      <c r="L99" s="779"/>
      <c r="M99" s="492"/>
      <c r="N99" s="470"/>
      <c r="O99" s="470"/>
      <c r="P99" s="493"/>
      <c r="Q99" s="494"/>
      <c r="R99" s="495"/>
      <c r="S99" s="780"/>
      <c r="T99" s="497"/>
      <c r="U99" s="470"/>
      <c r="V99" s="495"/>
      <c r="W99" s="490"/>
      <c r="X99" s="490"/>
      <c r="Y99" s="490"/>
      <c r="Z99" s="490"/>
      <c r="AA99" s="490"/>
      <c r="AB99" s="497"/>
      <c r="AC99" s="470"/>
      <c r="AD99" s="470"/>
      <c r="AE99" s="498"/>
      <c r="AF99" s="499"/>
      <c r="AH99" s="18"/>
      <c r="AI99" s="17"/>
      <c r="AJ99" s="17"/>
      <c r="AK99" s="18"/>
      <c r="AL99" s="18"/>
      <c r="AM99" s="17"/>
    </row>
    <row r="100" spans="1:39" x14ac:dyDescent="0.2">
      <c r="A100" s="43"/>
      <c r="B100" s="44"/>
      <c r="C100" s="52"/>
      <c r="D100" s="502"/>
      <c r="E100" s="471"/>
      <c r="F100" s="471"/>
      <c r="G100" s="503"/>
      <c r="H100" s="504"/>
      <c r="I100" s="505"/>
      <c r="J100" s="505"/>
      <c r="K100" s="505"/>
      <c r="L100" s="781"/>
      <c r="M100" s="507"/>
      <c r="N100" s="471"/>
      <c r="O100" s="471"/>
      <c r="P100" s="553"/>
      <c r="Q100" s="508"/>
      <c r="R100" s="509"/>
      <c r="S100" s="782"/>
      <c r="T100" s="511"/>
      <c r="U100" s="471"/>
      <c r="V100" s="509"/>
      <c r="W100" s="505"/>
      <c r="X100" s="505"/>
      <c r="Y100" s="505"/>
      <c r="Z100" s="505"/>
      <c r="AA100" s="505"/>
      <c r="AB100" s="511"/>
      <c r="AC100" s="471"/>
      <c r="AD100" s="471"/>
      <c r="AE100" s="512"/>
      <c r="AF100" s="513"/>
      <c r="AH100" s="17"/>
      <c r="AI100" s="17"/>
      <c r="AJ100" s="17"/>
      <c r="AK100" s="18"/>
      <c r="AL100" s="18"/>
      <c r="AM100" s="17"/>
    </row>
    <row r="101" spans="1:39" x14ac:dyDescent="0.2">
      <c r="A101" s="40" t="s">
        <v>79</v>
      </c>
      <c r="B101" s="44"/>
      <c r="C101" s="52"/>
      <c r="D101" s="454"/>
      <c r="E101" s="809" t="s">
        <v>250</v>
      </c>
      <c r="F101" s="451"/>
      <c r="G101" s="480"/>
      <c r="H101" s="481"/>
      <c r="I101" s="457"/>
      <c r="J101" s="457"/>
      <c r="K101" s="457"/>
      <c r="L101" s="801"/>
      <c r="M101" s="459"/>
      <c r="N101" s="460"/>
      <c r="O101" s="451"/>
      <c r="P101" s="483"/>
      <c r="Q101" s="484"/>
      <c r="R101" s="485"/>
      <c r="S101" s="823"/>
      <c r="T101" s="462"/>
      <c r="U101" s="451"/>
      <c r="V101" s="485"/>
      <c r="W101" s="457"/>
      <c r="X101" s="457"/>
      <c r="Y101" s="457"/>
      <c r="Z101" s="457"/>
      <c r="AA101" s="457"/>
      <c r="AB101" s="462"/>
      <c r="AC101" s="451"/>
      <c r="AD101" s="451"/>
      <c r="AE101" s="487"/>
      <c r="AF101" s="464"/>
      <c r="AH101" s="17"/>
      <c r="AI101" s="17"/>
      <c r="AJ101" s="17"/>
      <c r="AK101" s="17"/>
      <c r="AL101" s="17"/>
      <c r="AM101" s="17"/>
    </row>
    <row r="102" spans="1:39" x14ac:dyDescent="0.2">
      <c r="A102" s="40" t="s">
        <v>129</v>
      </c>
      <c r="B102" s="44"/>
      <c r="C102" s="52"/>
      <c r="D102" s="454"/>
      <c r="E102" s="809" t="s">
        <v>250</v>
      </c>
      <c r="F102" s="451"/>
      <c r="G102" s="480"/>
      <c r="H102" s="481"/>
      <c r="I102" s="457"/>
      <c r="J102" s="457"/>
      <c r="K102" s="457"/>
      <c r="L102" s="801"/>
      <c r="M102" s="459"/>
      <c r="N102" s="460"/>
      <c r="O102" s="451"/>
      <c r="P102" s="483"/>
      <c r="Q102" s="484"/>
      <c r="R102" s="485"/>
      <c r="S102" s="823"/>
      <c r="T102" s="462"/>
      <c r="U102" s="451"/>
      <c r="V102" s="485"/>
      <c r="W102" s="457"/>
      <c r="X102" s="457"/>
      <c r="Y102" s="457"/>
      <c r="Z102" s="457"/>
      <c r="AA102" s="457"/>
      <c r="AB102" s="462"/>
      <c r="AC102" s="451"/>
      <c r="AD102" s="451"/>
      <c r="AE102" s="487"/>
      <c r="AF102" s="464"/>
      <c r="AH102" s="17"/>
      <c r="AI102" s="17"/>
      <c r="AJ102" s="17"/>
      <c r="AK102" s="17"/>
      <c r="AL102" s="17"/>
      <c r="AM102" s="17"/>
    </row>
    <row r="103" spans="1:39" x14ac:dyDescent="0.2">
      <c r="A103" s="40" t="s">
        <v>152</v>
      </c>
      <c r="B103" s="44"/>
      <c r="C103" s="52"/>
      <c r="D103" s="454"/>
      <c r="E103" s="809" t="s">
        <v>250</v>
      </c>
      <c r="F103" s="451"/>
      <c r="G103" s="480"/>
      <c r="H103" s="481"/>
      <c r="I103" s="457"/>
      <c r="J103" s="457"/>
      <c r="K103" s="457"/>
      <c r="L103" s="801"/>
      <c r="M103" s="459"/>
      <c r="N103" s="460"/>
      <c r="O103" s="451"/>
      <c r="P103" s="483"/>
      <c r="Q103" s="554"/>
      <c r="R103" s="555"/>
      <c r="S103" s="824"/>
      <c r="T103" s="557"/>
      <c r="U103" s="451"/>
      <c r="V103" s="555"/>
      <c r="W103" s="558"/>
      <c r="X103" s="558"/>
      <c r="Y103" s="558"/>
      <c r="Z103" s="558"/>
      <c r="AA103" s="558"/>
      <c r="AB103" s="557"/>
      <c r="AC103" s="451"/>
      <c r="AD103" s="559"/>
      <c r="AE103" s="487"/>
      <c r="AF103" s="464"/>
      <c r="AH103" s="17"/>
      <c r="AI103" s="17"/>
      <c r="AJ103" s="17"/>
      <c r="AK103" s="17"/>
      <c r="AL103" s="17"/>
      <c r="AM103" s="17"/>
    </row>
    <row r="104" spans="1:39" x14ac:dyDescent="0.2">
      <c r="A104" s="40"/>
      <c r="B104" s="44"/>
      <c r="C104" s="52"/>
      <c r="D104" s="454"/>
      <c r="E104" s="451"/>
      <c r="F104" s="451"/>
      <c r="G104" s="480"/>
      <c r="H104" s="481"/>
      <c r="I104" s="457"/>
      <c r="J104" s="457"/>
      <c r="K104" s="457"/>
      <c r="L104" s="801"/>
      <c r="M104" s="459"/>
      <c r="N104" s="460"/>
      <c r="O104" s="451"/>
      <c r="P104" s="483"/>
      <c r="Q104" s="554"/>
      <c r="R104" s="555"/>
      <c r="S104" s="824"/>
      <c r="T104" s="557"/>
      <c r="U104" s="559"/>
      <c r="V104" s="555"/>
      <c r="W104" s="558"/>
      <c r="X104" s="558"/>
      <c r="Y104" s="558"/>
      <c r="Z104" s="558"/>
      <c r="AA104" s="558"/>
      <c r="AB104" s="557"/>
      <c r="AC104" s="451"/>
      <c r="AD104" s="559"/>
      <c r="AE104" s="487"/>
      <c r="AF104" s="560"/>
      <c r="AH104" s="17"/>
      <c r="AI104" s="17"/>
      <c r="AJ104" s="17"/>
      <c r="AK104" s="17"/>
      <c r="AL104" s="17"/>
      <c r="AM104" s="17"/>
    </row>
    <row r="105" spans="1:39" x14ac:dyDescent="0.2">
      <c r="A105" s="24" t="s">
        <v>80</v>
      </c>
      <c r="B105" s="3"/>
      <c r="C105" s="6"/>
      <c r="D105" s="561"/>
      <c r="E105" s="876" t="s">
        <v>251</v>
      </c>
      <c r="F105" s="562"/>
      <c r="G105" s="563"/>
      <c r="H105" s="564"/>
      <c r="I105" s="565"/>
      <c r="J105" s="565"/>
      <c r="K105" s="565"/>
      <c r="L105" s="825"/>
      <c r="M105" s="567"/>
      <c r="N105" s="470"/>
      <c r="O105" s="562"/>
      <c r="P105" s="493"/>
      <c r="Q105" s="568"/>
      <c r="R105" s="569"/>
      <c r="S105" s="826"/>
      <c r="T105" s="571"/>
      <c r="U105" s="562"/>
      <c r="V105" s="569"/>
      <c r="W105" s="565"/>
      <c r="X105" s="565"/>
      <c r="Y105" s="565"/>
      <c r="Z105" s="565"/>
      <c r="AA105" s="565"/>
      <c r="AB105" s="571"/>
      <c r="AC105" s="562"/>
      <c r="AD105" s="562"/>
      <c r="AE105" s="572"/>
      <c r="AF105" s="499"/>
      <c r="AH105" s="17"/>
      <c r="AI105" s="17"/>
      <c r="AJ105" s="17"/>
      <c r="AK105" s="17"/>
      <c r="AL105" s="17"/>
      <c r="AM105" s="17"/>
    </row>
    <row r="106" spans="1:39" ht="13.5" thickBot="1" x14ac:dyDescent="0.25">
      <c r="A106" s="40"/>
      <c r="B106" s="51"/>
      <c r="C106" s="52"/>
      <c r="D106" s="514"/>
      <c r="E106" s="515"/>
      <c r="F106" s="515"/>
      <c r="G106" s="516"/>
      <c r="H106" s="517"/>
      <c r="I106" s="518"/>
      <c r="J106" s="518"/>
      <c r="K106" s="518"/>
      <c r="L106" s="783"/>
      <c r="M106" s="520"/>
      <c r="N106" s="521"/>
      <c r="O106" s="515"/>
      <c r="P106" s="522"/>
      <c r="Q106" s="532"/>
      <c r="R106" s="528"/>
      <c r="S106" s="790"/>
      <c r="T106" s="529"/>
      <c r="U106" s="515"/>
      <c r="V106" s="528"/>
      <c r="W106" s="518"/>
      <c r="X106" s="518"/>
      <c r="Y106" s="518"/>
      <c r="Z106" s="518"/>
      <c r="AA106" s="518"/>
      <c r="AB106" s="529"/>
      <c r="AC106" s="515"/>
      <c r="AD106" s="515"/>
      <c r="AE106" s="573"/>
      <c r="AF106" s="574"/>
      <c r="AH106" s="17"/>
      <c r="AI106" s="17"/>
      <c r="AJ106" s="17"/>
      <c r="AK106" s="17"/>
      <c r="AL106" s="17"/>
      <c r="AM106" s="17"/>
    </row>
    <row r="107" spans="1:39" s="9" customFormat="1" ht="19.5" thickTop="1" thickBot="1" x14ac:dyDescent="0.3">
      <c r="A107" s="25" t="s">
        <v>81</v>
      </c>
      <c r="B107" s="7"/>
      <c r="C107" s="8"/>
      <c r="D107" s="575"/>
      <c r="E107" s="576"/>
      <c r="F107" s="576"/>
      <c r="G107" s="577"/>
      <c r="H107" s="578"/>
      <c r="I107" s="579"/>
      <c r="J107" s="579"/>
      <c r="K107" s="579"/>
      <c r="L107" s="827"/>
      <c r="M107" s="581"/>
      <c r="N107" s="576"/>
      <c r="O107" s="576"/>
      <c r="P107" s="582"/>
      <c r="Q107" s="583"/>
      <c r="R107" s="584"/>
      <c r="S107" s="828"/>
      <c r="T107" s="586"/>
      <c r="U107" s="576"/>
      <c r="V107" s="584"/>
      <c r="W107" s="579"/>
      <c r="X107" s="579"/>
      <c r="Y107" s="579"/>
      <c r="Z107" s="579"/>
      <c r="AA107" s="579"/>
      <c r="AB107" s="586"/>
      <c r="AC107" s="576"/>
      <c r="AD107" s="576"/>
      <c r="AE107" s="587"/>
      <c r="AF107" s="588"/>
      <c r="AH107" s="20"/>
      <c r="AI107" s="21"/>
      <c r="AJ107" s="21"/>
      <c r="AK107" s="21"/>
      <c r="AL107" s="21"/>
      <c r="AM107" s="21"/>
    </row>
    <row r="108" spans="1:39" ht="13.5" thickTop="1" x14ac:dyDescent="0.2">
      <c r="A108" s="53"/>
      <c r="B108" s="54"/>
      <c r="C108" s="55"/>
      <c r="D108" s="589"/>
      <c r="E108" s="590"/>
      <c r="F108" s="590"/>
      <c r="G108" s="591"/>
      <c r="H108" s="592"/>
      <c r="I108" s="593"/>
      <c r="J108" s="593"/>
      <c r="K108" s="593"/>
      <c r="L108" s="829"/>
      <c r="M108" s="595"/>
      <c r="N108" s="596"/>
      <c r="O108" s="590"/>
      <c r="P108" s="597"/>
      <c r="Q108" s="598"/>
      <c r="R108" s="599"/>
      <c r="S108" s="830"/>
      <c r="T108" s="601"/>
      <c r="U108" s="602"/>
      <c r="V108" s="599"/>
      <c r="W108" s="603"/>
      <c r="X108" s="603"/>
      <c r="Y108" s="603"/>
      <c r="Z108" s="603"/>
      <c r="AA108" s="603"/>
      <c r="AB108" s="601"/>
      <c r="AC108" s="602"/>
      <c r="AD108" s="602"/>
      <c r="AE108" s="604"/>
      <c r="AF108" s="605"/>
      <c r="AH108" s="17"/>
      <c r="AI108" s="17"/>
      <c r="AJ108" s="17"/>
      <c r="AK108" s="17"/>
      <c r="AL108" s="17"/>
      <c r="AM108" s="17"/>
    </row>
    <row r="109" spans="1:39" ht="18" x14ac:dyDescent="0.25">
      <c r="A109" s="38" t="s">
        <v>82</v>
      </c>
      <c r="B109" s="51"/>
      <c r="C109" s="52"/>
      <c r="D109" s="514"/>
      <c r="E109" s="515"/>
      <c r="F109" s="515"/>
      <c r="G109" s="516"/>
      <c r="H109" s="517"/>
      <c r="I109" s="518"/>
      <c r="J109" s="518"/>
      <c r="K109" s="518"/>
      <c r="L109" s="783"/>
      <c r="M109" s="520"/>
      <c r="N109" s="521"/>
      <c r="O109" s="515"/>
      <c r="P109" s="522"/>
      <c r="Q109" s="523"/>
      <c r="R109" s="524"/>
      <c r="S109" s="784"/>
      <c r="T109" s="526"/>
      <c r="U109" s="527"/>
      <c r="V109" s="524"/>
      <c r="W109" s="606"/>
      <c r="X109" s="606"/>
      <c r="Y109" s="606"/>
      <c r="Z109" s="606"/>
      <c r="AA109" s="606"/>
      <c r="AB109" s="526"/>
      <c r="AC109" s="527"/>
      <c r="AD109" s="527"/>
      <c r="AE109" s="573"/>
      <c r="AF109" s="574"/>
      <c r="AH109" s="17"/>
      <c r="AI109" s="17"/>
      <c r="AJ109" s="17"/>
      <c r="AK109" s="17"/>
      <c r="AL109" s="17"/>
      <c r="AM109" s="17"/>
    </row>
    <row r="110" spans="1:39" x14ac:dyDescent="0.2">
      <c r="A110" s="56"/>
      <c r="B110" s="51"/>
      <c r="C110" s="52"/>
      <c r="D110" s="514"/>
      <c r="E110" s="515"/>
      <c r="F110" s="515"/>
      <c r="G110" s="516"/>
      <c r="H110" s="517"/>
      <c r="I110" s="518"/>
      <c r="J110" s="518"/>
      <c r="K110" s="518"/>
      <c r="L110" s="783"/>
      <c r="M110" s="520"/>
      <c r="N110" s="521"/>
      <c r="O110" s="515"/>
      <c r="P110" s="522"/>
      <c r="Q110" s="523"/>
      <c r="R110" s="524"/>
      <c r="S110" s="784"/>
      <c r="T110" s="526"/>
      <c r="U110" s="527"/>
      <c r="V110" s="524"/>
      <c r="W110" s="606"/>
      <c r="X110" s="606"/>
      <c r="Y110" s="606"/>
      <c r="Z110" s="606"/>
      <c r="AA110" s="606"/>
      <c r="AB110" s="526"/>
      <c r="AC110" s="527"/>
      <c r="AD110" s="527"/>
      <c r="AE110" s="573"/>
      <c r="AF110" s="574"/>
      <c r="AH110" s="17"/>
      <c r="AI110" s="17"/>
      <c r="AJ110" s="17"/>
      <c r="AK110" s="17"/>
      <c r="AL110" s="17"/>
      <c r="AM110" s="17"/>
    </row>
    <row r="111" spans="1:39" x14ac:dyDescent="0.2">
      <c r="A111" s="24" t="s">
        <v>83</v>
      </c>
      <c r="B111" s="3"/>
      <c r="C111" s="4"/>
      <c r="D111" s="488"/>
      <c r="E111" s="470"/>
      <c r="F111" s="470"/>
      <c r="G111" s="108"/>
      <c r="H111" s="489"/>
      <c r="I111" s="490"/>
      <c r="J111" s="490"/>
      <c r="K111" s="490"/>
      <c r="L111" s="779"/>
      <c r="M111" s="492"/>
      <c r="N111" s="470"/>
      <c r="O111" s="470"/>
      <c r="P111" s="493"/>
      <c r="Q111" s="494"/>
      <c r="R111" s="495"/>
      <c r="S111" s="780"/>
      <c r="T111" s="497"/>
      <c r="U111" s="470"/>
      <c r="V111" s="495"/>
      <c r="W111" s="490"/>
      <c r="X111" s="490"/>
      <c r="Y111" s="490"/>
      <c r="Z111" s="490"/>
      <c r="AA111" s="490"/>
      <c r="AB111" s="497"/>
      <c r="AC111" s="470"/>
      <c r="AD111" s="470"/>
      <c r="AE111" s="498"/>
      <c r="AF111" s="499"/>
      <c r="AH111" s="18"/>
      <c r="AI111" s="18"/>
      <c r="AJ111" s="18"/>
      <c r="AK111" s="18"/>
      <c r="AL111" s="17"/>
      <c r="AM111" s="17"/>
    </row>
    <row r="112" spans="1:39" x14ac:dyDescent="0.2">
      <c r="A112" s="43"/>
      <c r="B112" s="44"/>
      <c r="C112" s="45"/>
      <c r="D112" s="502"/>
      <c r="E112" s="471"/>
      <c r="F112" s="471"/>
      <c r="G112" s="109"/>
      <c r="H112" s="504"/>
      <c r="I112" s="505"/>
      <c r="J112" s="505"/>
      <c r="K112" s="505"/>
      <c r="L112" s="781"/>
      <c r="M112" s="507"/>
      <c r="N112" s="471"/>
      <c r="O112" s="471"/>
      <c r="P112" s="553"/>
      <c r="Q112" s="508"/>
      <c r="R112" s="509"/>
      <c r="S112" s="782"/>
      <c r="T112" s="511"/>
      <c r="U112" s="471"/>
      <c r="V112" s="509"/>
      <c r="W112" s="505"/>
      <c r="X112" s="505"/>
      <c r="Y112" s="505"/>
      <c r="Z112" s="505"/>
      <c r="AA112" s="505"/>
      <c r="AB112" s="511"/>
      <c r="AC112" s="471"/>
      <c r="AD112" s="471"/>
      <c r="AE112" s="512"/>
      <c r="AF112" s="513"/>
      <c r="AH112" s="17"/>
      <c r="AI112" s="18"/>
      <c r="AJ112" s="18"/>
      <c r="AK112" s="18"/>
      <c r="AL112" s="17"/>
      <c r="AM112" s="17"/>
    </row>
    <row r="113" spans="1:39" s="10" customFormat="1" x14ac:dyDescent="0.2">
      <c r="A113" s="40" t="s">
        <v>84</v>
      </c>
      <c r="B113" s="41" t="s">
        <v>85</v>
      </c>
      <c r="C113" s="42"/>
      <c r="D113" s="452"/>
      <c r="E113" s="455"/>
      <c r="F113" s="455"/>
      <c r="G113" s="472"/>
      <c r="H113" s="473"/>
      <c r="I113" s="456"/>
      <c r="J113" s="456"/>
      <c r="K113" s="456"/>
      <c r="L113" s="831"/>
      <c r="M113" s="458"/>
      <c r="N113" s="455"/>
      <c r="O113" s="455"/>
      <c r="P113" s="475"/>
      <c r="Q113" s="476"/>
      <c r="R113" s="477"/>
      <c r="S113" s="832"/>
      <c r="T113" s="461"/>
      <c r="U113" s="455"/>
      <c r="V113" s="477"/>
      <c r="W113" s="456"/>
      <c r="X113" s="456"/>
      <c r="Y113" s="456"/>
      <c r="Z113" s="456"/>
      <c r="AA113" s="456"/>
      <c r="AB113" s="461"/>
      <c r="AC113" s="455"/>
      <c r="AD113" s="455"/>
      <c r="AE113" s="479"/>
      <c r="AF113" s="463"/>
      <c r="AH113" s="18"/>
      <c r="AI113" s="18"/>
      <c r="AJ113" s="18"/>
      <c r="AK113" s="18"/>
      <c r="AL113" s="17"/>
      <c r="AM113" s="17"/>
    </row>
    <row r="114" spans="1:39" ht="12.75" customHeight="1" x14ac:dyDescent="0.2">
      <c r="A114" s="913" t="s">
        <v>86</v>
      </c>
      <c r="B114" s="41" t="s">
        <v>87</v>
      </c>
      <c r="C114" s="52"/>
      <c r="D114" s="822"/>
      <c r="E114" s="799" t="s">
        <v>231</v>
      </c>
      <c r="F114" s="451"/>
      <c r="G114" s="799" t="s">
        <v>231</v>
      </c>
      <c r="H114" s="481"/>
      <c r="I114" s="457"/>
      <c r="J114" s="457"/>
      <c r="K114" s="457"/>
      <c r="L114" s="801"/>
      <c r="M114" s="459"/>
      <c r="N114" s="764"/>
      <c r="O114" s="451"/>
      <c r="P114" s="483"/>
      <c r="Q114" s="484"/>
      <c r="R114" s="485"/>
      <c r="S114" s="823"/>
      <c r="T114" s="889" t="s">
        <v>231</v>
      </c>
      <c r="U114" s="466"/>
      <c r="V114" s="485"/>
      <c r="W114" s="793"/>
      <c r="X114" s="869" t="s">
        <v>231</v>
      </c>
      <c r="Y114" s="457"/>
      <c r="Z114" s="457"/>
      <c r="AA114" s="457"/>
      <c r="AB114" s="869" t="s">
        <v>231</v>
      </c>
      <c r="AC114" s="466"/>
      <c r="AD114" s="806"/>
      <c r="AE114" s="487"/>
      <c r="AF114" s="464"/>
      <c r="AH114" s="17"/>
      <c r="AI114" s="17"/>
      <c r="AJ114" s="17"/>
      <c r="AK114" s="17"/>
      <c r="AL114" s="17"/>
      <c r="AM114" s="17"/>
    </row>
    <row r="115" spans="1:39" x14ac:dyDescent="0.2">
      <c r="A115" s="914"/>
      <c r="B115" s="41" t="s">
        <v>88</v>
      </c>
      <c r="C115" s="52"/>
      <c r="D115" s="822"/>
      <c r="E115" s="799" t="s">
        <v>231</v>
      </c>
      <c r="F115" s="451"/>
      <c r="G115" s="480"/>
      <c r="H115" s="799" t="s">
        <v>231</v>
      </c>
      <c r="I115" s="457"/>
      <c r="J115" s="457"/>
      <c r="K115" s="457"/>
      <c r="L115" s="801"/>
      <c r="M115" s="799" t="s">
        <v>231</v>
      </c>
      <c r="N115" s="764"/>
      <c r="O115" s="451"/>
      <c r="P115" s="483"/>
      <c r="Q115" s="484"/>
      <c r="R115" s="485"/>
      <c r="S115" s="823"/>
      <c r="T115" s="889" t="s">
        <v>231</v>
      </c>
      <c r="U115" s="466"/>
      <c r="V115" s="485"/>
      <c r="W115" s="869" t="s">
        <v>231</v>
      </c>
      <c r="X115" s="457"/>
      <c r="Y115" s="457"/>
      <c r="Z115" s="457"/>
      <c r="AA115" s="457"/>
      <c r="AB115" s="462"/>
      <c r="AC115" s="466"/>
      <c r="AD115" s="806"/>
      <c r="AE115" s="487"/>
      <c r="AF115" s="464"/>
      <c r="AH115" s="17"/>
      <c r="AI115" s="17"/>
      <c r="AJ115" s="17"/>
      <c r="AK115" s="17"/>
      <c r="AL115" s="17"/>
      <c r="AM115" s="17"/>
    </row>
    <row r="116" spans="1:39" x14ac:dyDescent="0.2">
      <c r="A116" s="914"/>
      <c r="B116" s="41" t="s">
        <v>89</v>
      </c>
      <c r="C116" s="59"/>
      <c r="D116" s="822"/>
      <c r="E116" s="799" t="s">
        <v>231</v>
      </c>
      <c r="F116" s="451"/>
      <c r="G116" s="799" t="s">
        <v>231</v>
      </c>
      <c r="H116" s="481"/>
      <c r="I116" s="457"/>
      <c r="J116" s="457"/>
      <c r="K116" s="457"/>
      <c r="L116" s="801"/>
      <c r="M116" s="459"/>
      <c r="N116" s="764"/>
      <c r="O116" s="451"/>
      <c r="P116" s="483"/>
      <c r="Q116" s="484"/>
      <c r="R116" s="485"/>
      <c r="S116" s="823"/>
      <c r="T116" s="889" t="s">
        <v>231</v>
      </c>
      <c r="U116" s="466"/>
      <c r="V116" s="485"/>
      <c r="W116" s="457"/>
      <c r="X116" s="457"/>
      <c r="Y116" s="457"/>
      <c r="Z116" s="457"/>
      <c r="AA116" s="457"/>
      <c r="AB116" s="462"/>
      <c r="AC116" s="466"/>
      <c r="AD116" s="806"/>
      <c r="AE116" s="487"/>
      <c r="AF116" s="464"/>
      <c r="AH116" s="17"/>
      <c r="AI116" s="17"/>
      <c r="AJ116" s="17"/>
      <c r="AK116" s="17"/>
      <c r="AL116" s="17"/>
      <c r="AM116" s="17"/>
    </row>
    <row r="117" spans="1:39" x14ac:dyDescent="0.2">
      <c r="A117" s="914"/>
      <c r="B117" s="41" t="s">
        <v>90</v>
      </c>
      <c r="C117" s="59"/>
      <c r="D117" s="822"/>
      <c r="E117" s="799" t="s">
        <v>231</v>
      </c>
      <c r="F117" s="451"/>
      <c r="G117" s="799" t="s">
        <v>231</v>
      </c>
      <c r="H117" s="481"/>
      <c r="I117" s="457"/>
      <c r="J117" s="869" t="s">
        <v>231</v>
      </c>
      <c r="K117" s="457"/>
      <c r="L117" s="801"/>
      <c r="M117" s="459"/>
      <c r="N117" s="764"/>
      <c r="O117" s="451"/>
      <c r="P117" s="483"/>
      <c r="Q117" s="484"/>
      <c r="R117" s="485"/>
      <c r="S117" s="823"/>
      <c r="T117" s="889" t="s">
        <v>231</v>
      </c>
      <c r="U117" s="466"/>
      <c r="V117" s="485"/>
      <c r="W117" s="457"/>
      <c r="X117" s="457"/>
      <c r="Y117" s="457"/>
      <c r="Z117" s="457"/>
      <c r="AA117" s="457"/>
      <c r="AB117" s="462"/>
      <c r="AC117" s="466"/>
      <c r="AD117" s="806"/>
      <c r="AE117" s="487"/>
      <c r="AF117" s="464"/>
      <c r="AH117" s="17"/>
      <c r="AI117" s="17"/>
      <c r="AJ117" s="17"/>
      <c r="AK117" s="17"/>
      <c r="AL117" s="17"/>
      <c r="AM117" s="17"/>
    </row>
    <row r="118" spans="1:39" x14ac:dyDescent="0.2">
      <c r="A118" s="914"/>
      <c r="B118" s="41" t="s">
        <v>91</v>
      </c>
      <c r="C118" s="59"/>
      <c r="D118" s="822"/>
      <c r="E118" s="799" t="s">
        <v>231</v>
      </c>
      <c r="F118" s="451"/>
      <c r="G118" s="799" t="s">
        <v>231</v>
      </c>
      <c r="H118" s="481"/>
      <c r="I118" s="457"/>
      <c r="J118" s="457"/>
      <c r="K118" s="457"/>
      <c r="L118" s="801"/>
      <c r="M118" s="459"/>
      <c r="N118" s="764"/>
      <c r="O118" s="451"/>
      <c r="P118" s="483"/>
      <c r="Q118" s="484"/>
      <c r="R118" s="485"/>
      <c r="S118" s="823"/>
      <c r="T118" s="889" t="s">
        <v>231</v>
      </c>
      <c r="U118" s="466"/>
      <c r="V118" s="485"/>
      <c r="W118" s="457"/>
      <c r="X118" s="457"/>
      <c r="Y118" s="457"/>
      <c r="Z118" s="457"/>
      <c r="AA118" s="457"/>
      <c r="AB118" s="462"/>
      <c r="AC118" s="466"/>
      <c r="AD118" s="806"/>
      <c r="AE118" s="487"/>
      <c r="AF118" s="464"/>
      <c r="AH118" s="17"/>
      <c r="AI118" s="17"/>
      <c r="AJ118" s="17"/>
      <c r="AK118" s="17"/>
      <c r="AL118" s="17"/>
      <c r="AM118" s="17"/>
    </row>
    <row r="119" spans="1:39" x14ac:dyDescent="0.2">
      <c r="A119" s="914"/>
      <c r="B119" s="41" t="s">
        <v>92</v>
      </c>
      <c r="C119" s="59"/>
      <c r="D119" s="833"/>
      <c r="E119" s="799" t="s">
        <v>231</v>
      </c>
      <c r="F119" s="451"/>
      <c r="G119" s="799" t="s">
        <v>231</v>
      </c>
      <c r="H119" s="481"/>
      <c r="I119" s="457"/>
      <c r="J119" s="457"/>
      <c r="K119" s="457"/>
      <c r="L119" s="801"/>
      <c r="M119" s="459"/>
      <c r="N119" s="764"/>
      <c r="O119" s="451"/>
      <c r="P119" s="483"/>
      <c r="Q119" s="484"/>
      <c r="R119" s="485"/>
      <c r="S119" s="823"/>
      <c r="T119" s="889" t="s">
        <v>231</v>
      </c>
      <c r="U119" s="466"/>
      <c r="V119" s="485"/>
      <c r="W119" s="457"/>
      <c r="X119" s="457"/>
      <c r="Y119" s="457"/>
      <c r="Z119" s="457"/>
      <c r="AA119" s="457"/>
      <c r="AB119" s="462"/>
      <c r="AC119" s="466"/>
      <c r="AD119" s="806"/>
      <c r="AE119" s="487"/>
      <c r="AF119" s="464"/>
      <c r="AH119" s="17"/>
      <c r="AI119" s="17"/>
      <c r="AJ119" s="17"/>
      <c r="AK119" s="17"/>
      <c r="AL119" s="17"/>
      <c r="AM119" s="17"/>
    </row>
    <row r="120" spans="1:39" x14ac:dyDescent="0.2">
      <c r="A120" s="914"/>
      <c r="B120" s="41" t="s">
        <v>93</v>
      </c>
      <c r="C120" s="59"/>
      <c r="D120" s="822"/>
      <c r="E120" s="799" t="s">
        <v>231</v>
      </c>
      <c r="F120" s="451"/>
      <c r="G120" s="799" t="s">
        <v>231</v>
      </c>
      <c r="H120" s="481"/>
      <c r="I120" s="457"/>
      <c r="J120" s="457"/>
      <c r="K120" s="457"/>
      <c r="L120" s="801"/>
      <c r="M120" s="869" t="s">
        <v>231</v>
      </c>
      <c r="N120" s="764"/>
      <c r="O120" s="451"/>
      <c r="P120" s="483"/>
      <c r="Q120" s="484"/>
      <c r="R120" s="485"/>
      <c r="S120" s="823"/>
      <c r="T120" s="889" t="s">
        <v>231</v>
      </c>
      <c r="U120" s="466"/>
      <c r="V120" s="485"/>
      <c r="W120" s="873"/>
      <c r="X120" s="873"/>
      <c r="Y120" s="873"/>
      <c r="Z120" s="873"/>
      <c r="AA120" s="873"/>
      <c r="AB120" s="869" t="s">
        <v>231</v>
      </c>
      <c r="AC120" s="466"/>
      <c r="AD120" s="806"/>
      <c r="AE120" s="487"/>
      <c r="AF120" s="464"/>
      <c r="AH120" s="17"/>
      <c r="AI120" s="17"/>
      <c r="AJ120" s="17"/>
      <c r="AK120" s="17"/>
      <c r="AL120" s="17"/>
      <c r="AM120" s="17"/>
    </row>
    <row r="121" spans="1:39" x14ac:dyDescent="0.2">
      <c r="A121" s="914"/>
      <c r="B121" s="41" t="s">
        <v>94</v>
      </c>
      <c r="C121" s="59"/>
      <c r="D121" s="822"/>
      <c r="E121" s="799" t="s">
        <v>231</v>
      </c>
      <c r="F121" s="451"/>
      <c r="G121" s="799" t="s">
        <v>231</v>
      </c>
      <c r="H121" s="481"/>
      <c r="I121" s="457"/>
      <c r="J121" s="457"/>
      <c r="K121" s="457"/>
      <c r="L121" s="801"/>
      <c r="M121" s="459"/>
      <c r="N121" s="764"/>
      <c r="O121" s="451"/>
      <c r="P121" s="483"/>
      <c r="Q121" s="484"/>
      <c r="R121" s="485"/>
      <c r="S121" s="823"/>
      <c r="T121" s="889" t="s">
        <v>231</v>
      </c>
      <c r="U121" s="466"/>
      <c r="V121" s="485"/>
      <c r="W121" s="873"/>
      <c r="X121" s="873"/>
      <c r="Y121" s="873"/>
      <c r="Z121" s="873"/>
      <c r="AA121" s="873"/>
      <c r="AB121" s="879"/>
      <c r="AC121" s="466"/>
      <c r="AD121" s="806"/>
      <c r="AE121" s="487"/>
      <c r="AF121" s="464"/>
      <c r="AH121" s="17"/>
      <c r="AI121" s="17"/>
      <c r="AJ121" s="17"/>
      <c r="AK121" s="17"/>
      <c r="AL121" s="17"/>
      <c r="AM121" s="17"/>
    </row>
    <row r="122" spans="1:39" x14ac:dyDescent="0.2">
      <c r="A122" s="914"/>
      <c r="B122" s="41" t="s">
        <v>95</v>
      </c>
      <c r="C122" s="59"/>
      <c r="D122" s="822"/>
      <c r="E122" s="799" t="s">
        <v>231</v>
      </c>
      <c r="F122" s="451"/>
      <c r="G122" s="799" t="s">
        <v>231</v>
      </c>
      <c r="H122" s="481"/>
      <c r="I122" s="457"/>
      <c r="J122" s="457"/>
      <c r="K122" s="457"/>
      <c r="L122" s="801"/>
      <c r="M122" s="459"/>
      <c r="N122" s="764"/>
      <c r="O122" s="451"/>
      <c r="P122" s="483"/>
      <c r="Q122" s="484"/>
      <c r="R122" s="485"/>
      <c r="S122" s="823"/>
      <c r="T122" s="889" t="s">
        <v>231</v>
      </c>
      <c r="U122" s="466"/>
      <c r="V122" s="485"/>
      <c r="W122" s="873"/>
      <c r="X122" s="873"/>
      <c r="Y122" s="873"/>
      <c r="Z122" s="873"/>
      <c r="AA122" s="869" t="s">
        <v>231</v>
      </c>
      <c r="AB122" s="879"/>
      <c r="AC122" s="466"/>
      <c r="AD122" s="806"/>
      <c r="AE122" s="487"/>
      <c r="AF122" s="464"/>
      <c r="AH122" s="17"/>
      <c r="AI122" s="17"/>
      <c r="AJ122" s="17"/>
      <c r="AK122" s="17"/>
      <c r="AL122" s="17"/>
      <c r="AM122" s="17"/>
    </row>
    <row r="123" spans="1:39" x14ac:dyDescent="0.2">
      <c r="A123" s="914"/>
      <c r="B123" s="41" t="s">
        <v>96</v>
      </c>
      <c r="C123" s="59"/>
      <c r="D123" s="822"/>
      <c r="E123" s="799" t="s">
        <v>231</v>
      </c>
      <c r="F123" s="451"/>
      <c r="G123" s="799" t="s">
        <v>231</v>
      </c>
      <c r="H123" s="481"/>
      <c r="I123" s="457"/>
      <c r="J123" s="457"/>
      <c r="K123" s="457"/>
      <c r="L123" s="801"/>
      <c r="M123" s="459"/>
      <c r="N123" s="764"/>
      <c r="O123" s="451"/>
      <c r="P123" s="483"/>
      <c r="Q123" s="484"/>
      <c r="R123" s="485"/>
      <c r="S123" s="823"/>
      <c r="T123" s="889" t="s">
        <v>231</v>
      </c>
      <c r="U123" s="466"/>
      <c r="V123" s="485"/>
      <c r="W123" s="873"/>
      <c r="X123" s="873"/>
      <c r="Y123" s="873"/>
      <c r="Z123" s="873"/>
      <c r="AA123" s="873"/>
      <c r="AB123" s="879"/>
      <c r="AC123" s="466"/>
      <c r="AD123" s="806"/>
      <c r="AE123" s="487"/>
      <c r="AF123" s="464"/>
      <c r="AH123" s="17"/>
      <c r="AI123" s="17"/>
      <c r="AJ123" s="17"/>
      <c r="AK123" s="17"/>
      <c r="AL123" s="17"/>
      <c r="AM123" s="17"/>
    </row>
    <row r="124" spans="1:39" x14ac:dyDescent="0.2">
      <c r="A124" s="914"/>
      <c r="B124" s="41" t="s">
        <v>97</v>
      </c>
      <c r="C124" s="59"/>
      <c r="D124" s="822"/>
      <c r="E124" s="799" t="s">
        <v>231</v>
      </c>
      <c r="F124" s="451"/>
      <c r="G124" s="799" t="s">
        <v>231</v>
      </c>
      <c r="H124" s="481"/>
      <c r="I124" s="457"/>
      <c r="J124" s="457"/>
      <c r="K124" s="457"/>
      <c r="L124" s="801"/>
      <c r="M124" s="459"/>
      <c r="N124" s="764"/>
      <c r="O124" s="451"/>
      <c r="P124" s="483"/>
      <c r="Q124" s="484"/>
      <c r="R124" s="485"/>
      <c r="S124" s="823"/>
      <c r="T124" s="889" t="s">
        <v>231</v>
      </c>
      <c r="U124" s="466"/>
      <c r="V124" s="485"/>
      <c r="W124" s="873"/>
      <c r="X124" s="873"/>
      <c r="Y124" s="873"/>
      <c r="Z124" s="873"/>
      <c r="AA124" s="873"/>
      <c r="AB124" s="879"/>
      <c r="AC124" s="466"/>
      <c r="AD124" s="806"/>
      <c r="AE124" s="487"/>
      <c r="AF124" s="464"/>
      <c r="AH124" s="17"/>
      <c r="AI124" s="17"/>
      <c r="AJ124" s="17"/>
      <c r="AK124" s="17"/>
      <c r="AL124" s="17"/>
      <c r="AM124" s="17"/>
    </row>
    <row r="125" spans="1:39" x14ac:dyDescent="0.2">
      <c r="A125" s="914"/>
      <c r="B125" s="41" t="s">
        <v>98</v>
      </c>
      <c r="C125" s="59"/>
      <c r="D125" s="822"/>
      <c r="E125" s="799" t="s">
        <v>231</v>
      </c>
      <c r="F125" s="451"/>
      <c r="G125" s="799" t="s">
        <v>231</v>
      </c>
      <c r="H125" s="481"/>
      <c r="I125" s="457"/>
      <c r="J125" s="457"/>
      <c r="K125" s="457"/>
      <c r="L125" s="801"/>
      <c r="M125" s="459"/>
      <c r="N125" s="764"/>
      <c r="O125" s="451"/>
      <c r="P125" s="483"/>
      <c r="Q125" s="484"/>
      <c r="R125" s="867" t="s">
        <v>231</v>
      </c>
      <c r="S125" s="823"/>
      <c r="T125" s="889" t="s">
        <v>231</v>
      </c>
      <c r="U125" s="466"/>
      <c r="V125" s="485"/>
      <c r="W125" s="869" t="s">
        <v>231</v>
      </c>
      <c r="X125" s="873"/>
      <c r="Y125" s="873"/>
      <c r="Z125" s="869" t="s">
        <v>231</v>
      </c>
      <c r="AA125" s="873"/>
      <c r="AB125" s="879"/>
      <c r="AC125" s="466"/>
      <c r="AD125" s="806"/>
      <c r="AE125" s="487"/>
      <c r="AF125" s="464"/>
      <c r="AH125" s="17"/>
      <c r="AI125" s="17"/>
      <c r="AJ125" s="17"/>
      <c r="AK125" s="17"/>
      <c r="AL125" s="17"/>
      <c r="AM125" s="17"/>
    </row>
    <row r="126" spans="1:39" x14ac:dyDescent="0.2">
      <c r="A126" s="58"/>
      <c r="B126" s="41" t="s">
        <v>99</v>
      </c>
      <c r="C126" s="59"/>
      <c r="D126" s="822"/>
      <c r="E126" s="799" t="s">
        <v>231</v>
      </c>
      <c r="F126" s="451"/>
      <c r="G126" s="480"/>
      <c r="H126" s="481"/>
      <c r="I126" s="457"/>
      <c r="J126" s="457"/>
      <c r="K126" s="457"/>
      <c r="L126" s="801"/>
      <c r="M126" s="459"/>
      <c r="N126" s="460"/>
      <c r="O126" s="451"/>
      <c r="P126" s="483"/>
      <c r="Q126" s="484"/>
      <c r="R126" s="485"/>
      <c r="S126" s="823"/>
      <c r="T126" s="462"/>
      <c r="U126" s="466"/>
      <c r="V126" s="485"/>
      <c r="W126" s="457"/>
      <c r="X126" s="457"/>
      <c r="Y126" s="457"/>
      <c r="Z126" s="457"/>
      <c r="AA126" s="457"/>
      <c r="AB126" s="462"/>
      <c r="AC126" s="451"/>
      <c r="AD126" s="451"/>
      <c r="AE126" s="487"/>
      <c r="AF126" s="464"/>
      <c r="AH126" s="17"/>
      <c r="AI126" s="17"/>
      <c r="AJ126" s="17"/>
      <c r="AK126" s="17"/>
      <c r="AL126" s="17"/>
      <c r="AM126" s="17"/>
    </row>
    <row r="127" spans="1:39" x14ac:dyDescent="0.2">
      <c r="A127" s="43"/>
      <c r="B127" s="41"/>
      <c r="C127" s="59"/>
      <c r="D127" s="454"/>
      <c r="E127" s="451"/>
      <c r="F127" s="451"/>
      <c r="G127" s="480"/>
      <c r="H127" s="481"/>
      <c r="I127" s="457"/>
      <c r="J127" s="457"/>
      <c r="K127" s="457"/>
      <c r="L127" s="801"/>
      <c r="M127" s="459"/>
      <c r="N127" s="460"/>
      <c r="O127" s="451"/>
      <c r="P127" s="483"/>
      <c r="Q127" s="554"/>
      <c r="R127" s="555"/>
      <c r="S127" s="824"/>
      <c r="T127" s="557"/>
      <c r="U127" s="770"/>
      <c r="V127" s="555"/>
      <c r="W127" s="558"/>
      <c r="X127" s="558"/>
      <c r="Y127" s="558"/>
      <c r="Z127" s="558"/>
      <c r="AA127" s="558"/>
      <c r="AB127" s="557"/>
      <c r="AC127" s="559"/>
      <c r="AD127" s="559"/>
      <c r="AE127" s="607"/>
      <c r="AF127" s="608"/>
      <c r="AH127" s="17"/>
      <c r="AI127" s="17"/>
      <c r="AJ127" s="17"/>
      <c r="AK127" s="17"/>
      <c r="AL127" s="17"/>
      <c r="AM127" s="17"/>
    </row>
    <row r="128" spans="1:39" x14ac:dyDescent="0.2">
      <c r="A128" s="40" t="s">
        <v>100</v>
      </c>
      <c r="B128" s="60"/>
      <c r="C128" s="52"/>
      <c r="D128" s="863" t="s">
        <v>232</v>
      </c>
      <c r="E128" s="609"/>
      <c r="F128" s="609"/>
      <c r="G128" s="610"/>
      <c r="H128" s="611"/>
      <c r="I128" s="612"/>
      <c r="J128" s="612"/>
      <c r="K128" s="612"/>
      <c r="L128" s="834"/>
      <c r="M128" s="614"/>
      <c r="N128" s="455"/>
      <c r="O128" s="609"/>
      <c r="P128" s="475"/>
      <c r="Q128" s="615"/>
      <c r="R128" s="867" t="s">
        <v>232</v>
      </c>
      <c r="S128" s="835"/>
      <c r="T128" s="889" t="s">
        <v>232</v>
      </c>
      <c r="U128" s="771"/>
      <c r="V128" s="616"/>
      <c r="W128" s="612"/>
      <c r="X128" s="612"/>
      <c r="Y128" s="612"/>
      <c r="Z128" s="612"/>
      <c r="AA128" s="612"/>
      <c r="AB128" s="618"/>
      <c r="AC128" s="609"/>
      <c r="AD128" s="609"/>
      <c r="AE128" s="619"/>
      <c r="AF128" s="463"/>
      <c r="AH128" s="17"/>
      <c r="AI128" s="17"/>
      <c r="AJ128" s="17"/>
      <c r="AK128" s="17"/>
      <c r="AL128" s="17"/>
      <c r="AM128" s="17"/>
    </row>
    <row r="129" spans="1:39" x14ac:dyDescent="0.2">
      <c r="A129" s="40" t="s">
        <v>101</v>
      </c>
      <c r="B129" s="60"/>
      <c r="C129" s="52"/>
      <c r="D129" s="500"/>
      <c r="E129" s="809" t="s">
        <v>233</v>
      </c>
      <c r="F129" s="609"/>
      <c r="G129" s="610"/>
      <c r="H129" s="611"/>
      <c r="I129" s="869" t="s">
        <v>233</v>
      </c>
      <c r="J129" s="612"/>
      <c r="K129" s="612"/>
      <c r="L129" s="834"/>
      <c r="M129" s="614"/>
      <c r="N129" s="772"/>
      <c r="O129" s="609"/>
      <c r="P129" s="475"/>
      <c r="Q129" s="615"/>
      <c r="R129" s="867" t="s">
        <v>225</v>
      </c>
      <c r="S129" s="835"/>
      <c r="T129" s="889" t="s">
        <v>221</v>
      </c>
      <c r="U129" s="771"/>
      <c r="V129" s="616"/>
      <c r="W129" s="612"/>
      <c r="X129" s="612"/>
      <c r="Y129" s="612"/>
      <c r="Z129" s="612"/>
      <c r="AA129" s="612"/>
      <c r="AB129" s="618"/>
      <c r="AC129" s="609"/>
      <c r="AD129" s="609"/>
      <c r="AE129" s="619"/>
      <c r="AF129" s="463"/>
      <c r="AH129" s="17"/>
      <c r="AI129" s="17"/>
      <c r="AJ129" s="17"/>
      <c r="AK129" s="17"/>
      <c r="AL129" s="17"/>
      <c r="AM129" s="17"/>
    </row>
    <row r="130" spans="1:39" x14ac:dyDescent="0.2">
      <c r="A130" s="40"/>
      <c r="B130" s="51"/>
      <c r="C130" s="52"/>
      <c r="D130" s="454"/>
      <c r="E130" s="451"/>
      <c r="F130" s="451"/>
      <c r="G130" s="480"/>
      <c r="H130" s="481"/>
      <c r="I130" s="457"/>
      <c r="J130" s="457"/>
      <c r="K130" s="457"/>
      <c r="L130" s="801"/>
      <c r="M130" s="459"/>
      <c r="N130" s="460"/>
      <c r="O130" s="451"/>
      <c r="P130" s="483"/>
      <c r="Q130" s="554"/>
      <c r="R130" s="836"/>
      <c r="S130" s="824"/>
      <c r="T130" s="837"/>
      <c r="U130" s="559"/>
      <c r="V130" s="555"/>
      <c r="W130" s="558"/>
      <c r="X130" s="558"/>
      <c r="Y130" s="558"/>
      <c r="Z130" s="558"/>
      <c r="AA130" s="558"/>
      <c r="AB130" s="557"/>
      <c r="AC130" s="559"/>
      <c r="AD130" s="559"/>
      <c r="AE130" s="607"/>
      <c r="AF130" s="560"/>
      <c r="AH130" s="17"/>
      <c r="AI130" s="17"/>
      <c r="AJ130" s="17"/>
      <c r="AK130" s="17"/>
      <c r="AL130" s="17"/>
      <c r="AM130" s="17"/>
    </row>
    <row r="131" spans="1:39" s="2" customFormat="1" x14ac:dyDescent="0.2">
      <c r="A131" s="61" t="s">
        <v>102</v>
      </c>
      <c r="B131" s="62"/>
      <c r="C131" s="63"/>
      <c r="D131" s="110"/>
      <c r="E131" s="111"/>
      <c r="F131" s="111"/>
      <c r="G131" s="112"/>
      <c r="H131" s="113"/>
      <c r="I131" s="113"/>
      <c r="J131" s="113"/>
      <c r="K131" s="113"/>
      <c r="L131" s="838"/>
      <c r="M131" s="114"/>
      <c r="N131" s="111"/>
      <c r="O131" s="115"/>
      <c r="P131" s="116"/>
      <c r="Q131" s="117"/>
      <c r="R131" s="118"/>
      <c r="S131" s="839"/>
      <c r="T131" s="119"/>
      <c r="U131" s="115"/>
      <c r="V131" s="118"/>
      <c r="W131" s="120"/>
      <c r="X131" s="120"/>
      <c r="Y131" s="120"/>
      <c r="Z131" s="120"/>
      <c r="AA131" s="120"/>
      <c r="AB131" s="119"/>
      <c r="AC131" s="115"/>
      <c r="AD131" s="115"/>
      <c r="AE131" s="121"/>
      <c r="AF131" s="122"/>
      <c r="AH131" s="18"/>
      <c r="AI131" s="17"/>
      <c r="AJ131" s="17"/>
      <c r="AK131" s="17"/>
      <c r="AL131" s="17"/>
      <c r="AM131" s="17"/>
    </row>
    <row r="132" spans="1:39" s="2" customFormat="1" x14ac:dyDescent="0.2">
      <c r="A132" s="43"/>
      <c r="B132" s="44"/>
      <c r="C132" s="45"/>
      <c r="D132" s="123"/>
      <c r="E132" s="124"/>
      <c r="F132" s="124"/>
      <c r="G132" s="109"/>
      <c r="H132" s="125"/>
      <c r="I132" s="126"/>
      <c r="J132" s="126"/>
      <c r="K132" s="126"/>
      <c r="L132" s="840"/>
      <c r="M132" s="127"/>
      <c r="N132" s="124"/>
      <c r="O132" s="128"/>
      <c r="P132" s="129"/>
      <c r="Q132" s="130"/>
      <c r="R132" s="131"/>
      <c r="S132" s="841"/>
      <c r="T132" s="132"/>
      <c r="U132" s="128"/>
      <c r="V132" s="131"/>
      <c r="W132" s="133"/>
      <c r="X132" s="133"/>
      <c r="Y132" s="133"/>
      <c r="Z132" s="133"/>
      <c r="AA132" s="133"/>
      <c r="AB132" s="132"/>
      <c r="AC132" s="128"/>
      <c r="AD132" s="128"/>
      <c r="AE132" s="134"/>
      <c r="AF132" s="135"/>
      <c r="AH132" s="17"/>
      <c r="AI132" s="17"/>
      <c r="AJ132" s="17"/>
      <c r="AK132" s="17"/>
      <c r="AL132" s="17"/>
      <c r="AM132" s="17"/>
    </row>
    <row r="133" spans="1:39" s="10" customFormat="1" x14ac:dyDescent="0.2">
      <c r="A133" s="40" t="s">
        <v>103</v>
      </c>
      <c r="B133" s="41" t="s">
        <v>85</v>
      </c>
      <c r="C133" s="42"/>
      <c r="D133" s="452"/>
      <c r="E133" s="455"/>
      <c r="F133" s="455"/>
      <c r="G133" s="472"/>
      <c r="H133" s="473"/>
      <c r="I133" s="456"/>
      <c r="J133" s="456"/>
      <c r="K133" s="456"/>
      <c r="L133" s="831"/>
      <c r="M133" s="458"/>
      <c r="N133" s="455"/>
      <c r="O133" s="455"/>
      <c r="P133" s="475"/>
      <c r="Q133" s="476"/>
      <c r="R133" s="477"/>
      <c r="S133" s="832"/>
      <c r="T133" s="461"/>
      <c r="U133" s="455"/>
      <c r="V133" s="477"/>
      <c r="W133" s="456"/>
      <c r="X133" s="456"/>
      <c r="Y133" s="456"/>
      <c r="Z133" s="456"/>
      <c r="AA133" s="456"/>
      <c r="AB133" s="461"/>
      <c r="AC133" s="455"/>
      <c r="AD133" s="455"/>
      <c r="AE133" s="479"/>
      <c r="AF133" s="463"/>
      <c r="AH133" s="18"/>
      <c r="AI133" s="17"/>
      <c r="AJ133" s="17"/>
      <c r="AK133" s="17"/>
      <c r="AL133" s="17"/>
      <c r="AM133" s="17"/>
    </row>
    <row r="134" spans="1:39" ht="12.75" customHeight="1" x14ac:dyDescent="0.2">
      <c r="A134" s="913" t="s">
        <v>104</v>
      </c>
      <c r="B134" s="99">
        <v>111</v>
      </c>
      <c r="C134" s="98" t="s">
        <v>105</v>
      </c>
      <c r="D134" s="863" t="s">
        <v>234</v>
      </c>
      <c r="E134" s="451"/>
      <c r="F134" s="863" t="s">
        <v>234</v>
      </c>
      <c r="G134" s="480"/>
      <c r="H134" s="481"/>
      <c r="I134" s="457"/>
      <c r="J134" s="869" t="s">
        <v>234</v>
      </c>
      <c r="K134" s="457"/>
      <c r="L134" s="801"/>
      <c r="M134" s="459"/>
      <c r="N134" s="764"/>
      <c r="O134" s="451"/>
      <c r="P134" s="773"/>
      <c r="Q134" s="484"/>
      <c r="R134" s="485"/>
      <c r="S134" s="823"/>
      <c r="T134" s="462"/>
      <c r="U134" s="451"/>
      <c r="V134" s="485"/>
      <c r="W134" s="457"/>
      <c r="X134" s="863" t="s">
        <v>234</v>
      </c>
      <c r="Y134" s="457"/>
      <c r="Z134" s="457"/>
      <c r="AA134" s="457"/>
      <c r="AB134" s="462"/>
      <c r="AC134" s="451"/>
      <c r="AD134" s="451"/>
      <c r="AE134" s="487"/>
      <c r="AF134" s="464"/>
      <c r="AH134" s="17"/>
      <c r="AI134" s="17"/>
      <c r="AJ134" s="17"/>
      <c r="AK134" s="17"/>
      <c r="AL134" s="17"/>
      <c r="AM134" s="17"/>
    </row>
    <row r="135" spans="1:39" x14ac:dyDescent="0.2">
      <c r="A135" s="914"/>
      <c r="B135" s="99">
        <v>112</v>
      </c>
      <c r="C135" s="98" t="s">
        <v>106</v>
      </c>
      <c r="D135" s="863" t="s">
        <v>234</v>
      </c>
      <c r="E135" s="863" t="s">
        <v>234</v>
      </c>
      <c r="F135" s="451"/>
      <c r="G135" s="480"/>
      <c r="H135" s="481"/>
      <c r="I135" s="457"/>
      <c r="J135" s="457"/>
      <c r="K135" s="457"/>
      <c r="L135" s="801"/>
      <c r="M135" s="459"/>
      <c r="N135" s="460"/>
      <c r="O135" s="451"/>
      <c r="P135" s="773"/>
      <c r="Q135" s="484"/>
      <c r="R135" s="485"/>
      <c r="S135" s="823"/>
      <c r="T135" s="462"/>
      <c r="U135" s="451"/>
      <c r="V135" s="485"/>
      <c r="W135" s="457"/>
      <c r="X135" s="457"/>
      <c r="Y135" s="457"/>
      <c r="Z135" s="457"/>
      <c r="AA135" s="457"/>
      <c r="AB135" s="863" t="s">
        <v>234</v>
      </c>
      <c r="AC135" s="451"/>
      <c r="AD135" s="863" t="s">
        <v>234</v>
      </c>
      <c r="AE135" s="487"/>
      <c r="AF135" s="464"/>
      <c r="AH135" s="17"/>
      <c r="AI135" s="17"/>
      <c r="AJ135" s="17"/>
      <c r="AK135" s="17"/>
      <c r="AL135" s="17"/>
      <c r="AM135" s="17"/>
    </row>
    <row r="136" spans="1:39" x14ac:dyDescent="0.2">
      <c r="A136" s="914"/>
      <c r="B136" s="99">
        <v>113</v>
      </c>
      <c r="C136" s="98" t="s">
        <v>107</v>
      </c>
      <c r="D136" s="863" t="s">
        <v>234</v>
      </c>
      <c r="E136" s="863" t="s">
        <v>234</v>
      </c>
      <c r="F136" s="863" t="s">
        <v>234</v>
      </c>
      <c r="G136" s="480"/>
      <c r="H136" s="481"/>
      <c r="I136" s="457"/>
      <c r="J136" s="457"/>
      <c r="K136" s="457"/>
      <c r="L136" s="801"/>
      <c r="M136" s="459"/>
      <c r="N136" s="460"/>
      <c r="O136" s="451"/>
      <c r="P136" s="773"/>
      <c r="Q136" s="484"/>
      <c r="R136" s="485"/>
      <c r="S136" s="823"/>
      <c r="T136" s="462"/>
      <c r="U136" s="451"/>
      <c r="V136" s="485"/>
      <c r="W136" s="457"/>
      <c r="X136" s="457"/>
      <c r="Y136" s="457"/>
      <c r="Z136" s="457"/>
      <c r="AA136" s="457"/>
      <c r="AB136" s="462"/>
      <c r="AC136" s="451"/>
      <c r="AD136" s="863" t="s">
        <v>234</v>
      </c>
      <c r="AE136" s="487"/>
      <c r="AF136" s="464"/>
      <c r="AH136" s="17"/>
      <c r="AI136" s="17"/>
      <c r="AJ136" s="17"/>
      <c r="AK136" s="17"/>
      <c r="AL136" s="17"/>
      <c r="AM136" s="17"/>
    </row>
    <row r="137" spans="1:39" x14ac:dyDescent="0.2">
      <c r="A137" s="914"/>
      <c r="B137" s="99">
        <v>114</v>
      </c>
      <c r="C137" s="98" t="s">
        <v>108</v>
      </c>
      <c r="D137" s="454"/>
      <c r="E137" s="451"/>
      <c r="F137" s="451"/>
      <c r="G137" s="480"/>
      <c r="H137" s="481"/>
      <c r="I137" s="457"/>
      <c r="J137" s="457"/>
      <c r="K137" s="457"/>
      <c r="L137" s="801"/>
      <c r="M137" s="459"/>
      <c r="N137" s="460"/>
      <c r="O137" s="451"/>
      <c r="P137" s="483"/>
      <c r="Q137" s="484"/>
      <c r="R137" s="485"/>
      <c r="S137" s="823"/>
      <c r="T137" s="462"/>
      <c r="U137" s="451"/>
      <c r="V137" s="485"/>
      <c r="W137" s="457"/>
      <c r="X137" s="457"/>
      <c r="Y137" s="457"/>
      <c r="Z137" s="457"/>
      <c r="AA137" s="457"/>
      <c r="AB137" s="462"/>
      <c r="AC137" s="451"/>
      <c r="AD137" s="451"/>
      <c r="AE137" s="487"/>
      <c r="AF137" s="464"/>
      <c r="AH137" s="17"/>
      <c r="AI137" s="17"/>
      <c r="AJ137" s="17"/>
      <c r="AK137" s="17"/>
      <c r="AL137" s="17"/>
      <c r="AM137" s="17"/>
    </row>
    <row r="138" spans="1:39" x14ac:dyDescent="0.2">
      <c r="A138" s="914"/>
      <c r="B138" s="99">
        <v>115</v>
      </c>
      <c r="C138" s="98" t="s">
        <v>109</v>
      </c>
      <c r="D138" s="454"/>
      <c r="E138" s="863" t="s">
        <v>234</v>
      </c>
      <c r="F138" s="451"/>
      <c r="G138" s="480"/>
      <c r="H138" s="481"/>
      <c r="I138" s="457"/>
      <c r="J138" s="457"/>
      <c r="K138" s="457"/>
      <c r="L138" s="801"/>
      <c r="M138" s="459"/>
      <c r="N138" s="460"/>
      <c r="O138" s="451"/>
      <c r="P138" s="773"/>
      <c r="Q138" s="484"/>
      <c r="R138" s="485"/>
      <c r="S138" s="823"/>
      <c r="T138" s="462"/>
      <c r="U138" s="451"/>
      <c r="V138" s="485"/>
      <c r="W138" s="457"/>
      <c r="X138" s="457"/>
      <c r="Y138" s="457"/>
      <c r="Z138" s="457"/>
      <c r="AA138" s="457"/>
      <c r="AB138" s="462"/>
      <c r="AC138" s="451"/>
      <c r="AD138" s="451"/>
      <c r="AE138" s="487"/>
      <c r="AF138" s="464"/>
      <c r="AH138" s="17"/>
      <c r="AI138" s="17"/>
      <c r="AJ138" s="17"/>
      <c r="AK138" s="17"/>
      <c r="AL138" s="17"/>
      <c r="AM138" s="17"/>
    </row>
    <row r="139" spans="1:39" x14ac:dyDescent="0.2">
      <c r="A139" s="914"/>
      <c r="B139" s="99">
        <v>117</v>
      </c>
      <c r="C139" s="98" t="s">
        <v>110</v>
      </c>
      <c r="D139" s="863" t="s">
        <v>234</v>
      </c>
      <c r="E139" s="863" t="s">
        <v>234</v>
      </c>
      <c r="F139" s="863" t="s">
        <v>234</v>
      </c>
      <c r="G139" s="480"/>
      <c r="H139" s="481"/>
      <c r="I139" s="457"/>
      <c r="J139" s="457"/>
      <c r="K139" s="457"/>
      <c r="L139" s="801"/>
      <c r="M139" s="869" t="s">
        <v>234</v>
      </c>
      <c r="N139" s="764"/>
      <c r="O139" s="451"/>
      <c r="P139" s="773"/>
      <c r="Q139" s="484"/>
      <c r="R139" s="485"/>
      <c r="S139" s="823"/>
      <c r="T139" s="462"/>
      <c r="U139" s="451"/>
      <c r="V139" s="485"/>
      <c r="W139" s="457"/>
      <c r="X139" s="457"/>
      <c r="Y139" s="457"/>
      <c r="Z139" s="457"/>
      <c r="AA139" s="457"/>
      <c r="AB139" s="462"/>
      <c r="AC139" s="451"/>
      <c r="AD139" s="863" t="s">
        <v>234</v>
      </c>
      <c r="AE139" s="487"/>
      <c r="AF139" s="464"/>
      <c r="AH139" s="17"/>
      <c r="AI139" s="17"/>
      <c r="AJ139" s="17"/>
      <c r="AK139" s="17"/>
      <c r="AL139" s="17"/>
      <c r="AM139" s="17"/>
    </row>
    <row r="140" spans="1:39" x14ac:dyDescent="0.2">
      <c r="A140" s="57"/>
      <c r="B140" s="41"/>
      <c r="C140" s="42"/>
      <c r="D140" s="454"/>
      <c r="E140" s="451"/>
      <c r="F140" s="451"/>
      <c r="G140" s="480"/>
      <c r="H140" s="481"/>
      <c r="I140" s="457"/>
      <c r="J140" s="457"/>
      <c r="K140" s="457"/>
      <c r="L140" s="801"/>
      <c r="M140" s="459"/>
      <c r="N140" s="460"/>
      <c r="O140" s="451"/>
      <c r="P140" s="483"/>
      <c r="Q140" s="484"/>
      <c r="R140" s="485"/>
      <c r="S140" s="823"/>
      <c r="T140" s="462"/>
      <c r="U140" s="451"/>
      <c r="V140" s="485"/>
      <c r="W140" s="457"/>
      <c r="X140" s="457"/>
      <c r="Y140" s="457"/>
      <c r="Z140" s="457"/>
      <c r="AA140" s="457"/>
      <c r="AB140" s="462"/>
      <c r="AC140" s="451"/>
      <c r="AD140" s="451"/>
      <c r="AE140" s="487"/>
      <c r="AF140" s="560"/>
      <c r="AH140" s="17"/>
      <c r="AI140" s="17"/>
      <c r="AJ140" s="17"/>
      <c r="AK140" s="17"/>
      <c r="AL140" s="17"/>
      <c r="AM140" s="17"/>
    </row>
    <row r="141" spans="1:39" s="10" customFormat="1" x14ac:dyDescent="0.2">
      <c r="A141" s="40" t="s">
        <v>111</v>
      </c>
      <c r="B141" s="51"/>
      <c r="C141" s="52"/>
      <c r="D141" s="500"/>
      <c r="E141" s="609"/>
      <c r="F141" s="609"/>
      <c r="G141" s="610"/>
      <c r="H141" s="611"/>
      <c r="I141" s="612"/>
      <c r="J141" s="612"/>
      <c r="K141" s="612"/>
      <c r="L141" s="834"/>
      <c r="M141" s="614"/>
      <c r="N141" s="455"/>
      <c r="O141" s="609"/>
      <c r="P141" s="475"/>
      <c r="Q141" s="615"/>
      <c r="R141" s="616"/>
      <c r="S141" s="835"/>
      <c r="T141" s="618"/>
      <c r="U141" s="609"/>
      <c r="V141" s="616"/>
      <c r="W141" s="612"/>
      <c r="X141" s="612"/>
      <c r="Y141" s="612"/>
      <c r="Z141" s="612"/>
      <c r="AA141" s="612"/>
      <c r="AB141" s="618"/>
      <c r="AC141" s="609"/>
      <c r="AD141" s="863"/>
      <c r="AE141" s="619"/>
      <c r="AF141" s="463"/>
      <c r="AH141" s="17"/>
      <c r="AI141" s="17"/>
      <c r="AJ141" s="17"/>
      <c r="AK141" s="17"/>
      <c r="AL141" s="17"/>
      <c r="AM141" s="17"/>
    </row>
    <row r="142" spans="1:39" s="10" customFormat="1" ht="11.25" x14ac:dyDescent="0.2">
      <c r="A142" s="64" t="s">
        <v>132</v>
      </c>
      <c r="B142" s="65"/>
      <c r="C142" s="66"/>
      <c r="D142" s="863"/>
      <c r="E142" s="809"/>
      <c r="F142" s="623"/>
      <c r="G142" s="616"/>
      <c r="H142" s="612"/>
      <c r="I142" s="612"/>
      <c r="J142" s="612"/>
      <c r="K142" s="612"/>
      <c r="L142" s="834"/>
      <c r="M142" s="462"/>
      <c r="N142" s="624"/>
      <c r="O142" s="625"/>
      <c r="P142" s="899" t="s">
        <v>235</v>
      </c>
      <c r="Q142" s="626"/>
      <c r="R142" s="485"/>
      <c r="S142" s="823"/>
      <c r="T142" s="889" t="s">
        <v>235</v>
      </c>
      <c r="U142" s="625"/>
      <c r="V142" s="485"/>
      <c r="W142" s="457"/>
      <c r="X142" s="457"/>
      <c r="Y142" s="457"/>
      <c r="Z142" s="457"/>
      <c r="AA142" s="457"/>
      <c r="AB142" s="462"/>
      <c r="AC142" s="625"/>
      <c r="AD142" s="863" t="s">
        <v>235</v>
      </c>
      <c r="AE142" s="487"/>
      <c r="AF142" s="464"/>
      <c r="AH142" s="22"/>
      <c r="AI142" s="22"/>
      <c r="AJ142" s="22"/>
      <c r="AK142" s="22"/>
      <c r="AL142" s="22"/>
      <c r="AM142" s="22"/>
    </row>
    <row r="143" spans="1:39" s="10" customFormat="1" ht="11.25" x14ac:dyDescent="0.2">
      <c r="A143" s="64" t="s">
        <v>133</v>
      </c>
      <c r="B143" s="65"/>
      <c r="C143" s="66"/>
      <c r="D143" s="863" t="s">
        <v>235</v>
      </c>
      <c r="E143" s="623"/>
      <c r="F143" s="623"/>
      <c r="G143" s="616"/>
      <c r="H143" s="612"/>
      <c r="I143" s="612"/>
      <c r="J143" s="612"/>
      <c r="K143" s="612"/>
      <c r="L143" s="834"/>
      <c r="M143" s="462"/>
      <c r="N143" s="624"/>
      <c r="O143" s="625"/>
      <c r="P143" s="773"/>
      <c r="Q143" s="626"/>
      <c r="R143" s="485"/>
      <c r="S143" s="823"/>
      <c r="T143" s="889" t="s">
        <v>235</v>
      </c>
      <c r="U143" s="625"/>
      <c r="V143" s="485"/>
      <c r="W143" s="457"/>
      <c r="X143" s="457"/>
      <c r="Y143" s="457"/>
      <c r="Z143" s="457"/>
      <c r="AA143" s="457"/>
      <c r="AB143" s="462"/>
      <c r="AC143" s="625"/>
      <c r="AD143" s="863" t="s">
        <v>235</v>
      </c>
      <c r="AE143" s="487"/>
      <c r="AF143" s="464"/>
      <c r="AH143" s="22"/>
      <c r="AI143" s="22"/>
      <c r="AJ143" s="22"/>
      <c r="AK143" s="22"/>
      <c r="AL143" s="22"/>
      <c r="AM143" s="22"/>
    </row>
    <row r="144" spans="1:39" s="10" customFormat="1" ht="11.25" x14ac:dyDescent="0.2">
      <c r="A144" s="64" t="s">
        <v>134</v>
      </c>
      <c r="B144" s="65"/>
      <c r="C144" s="66"/>
      <c r="D144" s="863" t="s">
        <v>235</v>
      </c>
      <c r="E144" s="623"/>
      <c r="F144" s="623"/>
      <c r="G144" s="616"/>
      <c r="H144" s="612"/>
      <c r="I144" s="612"/>
      <c r="J144" s="612"/>
      <c r="K144" s="612"/>
      <c r="L144" s="834"/>
      <c r="M144" s="462"/>
      <c r="N144" s="624"/>
      <c r="O144" s="625"/>
      <c r="P144" s="773"/>
      <c r="Q144" s="626"/>
      <c r="R144" s="485"/>
      <c r="S144" s="823"/>
      <c r="T144" s="889" t="s">
        <v>235</v>
      </c>
      <c r="U144" s="625"/>
      <c r="V144" s="485"/>
      <c r="W144" s="457"/>
      <c r="X144" s="457"/>
      <c r="Y144" s="457"/>
      <c r="Z144" s="457"/>
      <c r="AA144" s="457"/>
      <c r="AB144" s="462"/>
      <c r="AC144" s="625"/>
      <c r="AD144" s="863" t="s">
        <v>235</v>
      </c>
      <c r="AE144" s="487"/>
      <c r="AF144" s="464"/>
      <c r="AH144" s="22"/>
      <c r="AI144" s="22"/>
      <c r="AJ144" s="22"/>
      <c r="AK144" s="22"/>
      <c r="AL144" s="22"/>
      <c r="AM144" s="22"/>
    </row>
    <row r="145" spans="1:39" s="10" customFormat="1" ht="11.25" x14ac:dyDescent="0.2">
      <c r="A145" s="64" t="s">
        <v>135</v>
      </c>
      <c r="B145" s="65"/>
      <c r="C145" s="66"/>
      <c r="D145" s="863" t="s">
        <v>235</v>
      </c>
      <c r="E145" s="623"/>
      <c r="F145" s="623"/>
      <c r="G145" s="616"/>
      <c r="H145" s="612"/>
      <c r="I145" s="612"/>
      <c r="J145" s="612"/>
      <c r="K145" s="612"/>
      <c r="L145" s="834"/>
      <c r="M145" s="462"/>
      <c r="N145" s="624"/>
      <c r="O145" s="625"/>
      <c r="P145" s="773"/>
      <c r="Q145" s="626"/>
      <c r="R145" s="485"/>
      <c r="S145" s="823"/>
      <c r="T145" s="889" t="s">
        <v>235</v>
      </c>
      <c r="U145" s="625"/>
      <c r="V145" s="485"/>
      <c r="W145" s="457"/>
      <c r="X145" s="457"/>
      <c r="Y145" s="457"/>
      <c r="Z145" s="457"/>
      <c r="AA145" s="457"/>
      <c r="AB145" s="462"/>
      <c r="AC145" s="625"/>
      <c r="AD145" s="863" t="s">
        <v>235</v>
      </c>
      <c r="AE145" s="487"/>
      <c r="AF145" s="464"/>
      <c r="AH145" s="22"/>
      <c r="AI145" s="22"/>
      <c r="AJ145" s="22"/>
      <c r="AK145" s="22"/>
      <c r="AL145" s="22"/>
      <c r="AM145" s="22"/>
    </row>
    <row r="146" spans="1:39" s="10" customFormat="1" x14ac:dyDescent="0.2">
      <c r="A146" s="40"/>
      <c r="B146" s="51"/>
      <c r="C146" s="52"/>
      <c r="D146" s="500"/>
      <c r="E146" s="609"/>
      <c r="F146" s="609"/>
      <c r="G146" s="610"/>
      <c r="H146" s="611"/>
      <c r="I146" s="612"/>
      <c r="J146" s="612"/>
      <c r="K146" s="612"/>
      <c r="L146" s="834"/>
      <c r="M146" s="614"/>
      <c r="N146" s="455"/>
      <c r="O146" s="609"/>
      <c r="P146" s="475"/>
      <c r="Q146" s="615"/>
      <c r="R146" s="616"/>
      <c r="S146" s="835"/>
      <c r="T146" s="618"/>
      <c r="U146" s="609"/>
      <c r="V146" s="616"/>
      <c r="W146" s="612"/>
      <c r="X146" s="612"/>
      <c r="Y146" s="612"/>
      <c r="Z146" s="612"/>
      <c r="AA146" s="612"/>
      <c r="AB146" s="618"/>
      <c r="AC146" s="609"/>
      <c r="AD146" s="609"/>
      <c r="AE146" s="619"/>
      <c r="AF146" s="513"/>
      <c r="AH146" s="22"/>
      <c r="AI146" s="22"/>
      <c r="AJ146" s="22"/>
      <c r="AK146" s="22"/>
      <c r="AL146" s="22"/>
      <c r="AM146" s="22"/>
    </row>
    <row r="147" spans="1:39" s="10" customFormat="1" ht="11.25" x14ac:dyDescent="0.2">
      <c r="A147" s="40" t="s">
        <v>112</v>
      </c>
      <c r="B147" s="51"/>
      <c r="C147" s="52"/>
      <c r="D147" s="500"/>
      <c r="E147" s="609"/>
      <c r="F147" s="883" t="s">
        <v>236</v>
      </c>
      <c r="G147" s="610"/>
      <c r="H147" s="611"/>
      <c r="I147" s="612"/>
      <c r="J147" s="612"/>
      <c r="K147" s="612"/>
      <c r="L147" s="834"/>
      <c r="M147" s="614"/>
      <c r="N147" s="455"/>
      <c r="O147" s="609"/>
      <c r="P147" s="774"/>
      <c r="Q147" s="615"/>
      <c r="R147" s="616"/>
      <c r="S147" s="835"/>
      <c r="T147" s="618"/>
      <c r="U147" s="609"/>
      <c r="V147" s="616"/>
      <c r="W147" s="612"/>
      <c r="X147" s="612"/>
      <c r="Y147" s="612"/>
      <c r="Z147" s="612"/>
      <c r="AA147" s="612"/>
      <c r="AB147" s="618"/>
      <c r="AC147" s="609"/>
      <c r="AD147" s="609"/>
      <c r="AE147" s="619"/>
      <c r="AF147" s="463"/>
      <c r="AH147" s="22"/>
      <c r="AI147" s="22"/>
      <c r="AJ147" s="22"/>
      <c r="AK147" s="22"/>
      <c r="AL147" s="22"/>
      <c r="AM147" s="22"/>
    </row>
    <row r="148" spans="1:39" s="10" customFormat="1" x14ac:dyDescent="0.2">
      <c r="A148" s="40"/>
      <c r="B148" s="51"/>
      <c r="C148" s="52"/>
      <c r="D148" s="500"/>
      <c r="E148" s="609"/>
      <c r="F148" s="609"/>
      <c r="G148" s="610"/>
      <c r="H148" s="611"/>
      <c r="I148" s="612"/>
      <c r="J148" s="612"/>
      <c r="K148" s="612"/>
      <c r="L148" s="834"/>
      <c r="M148" s="614"/>
      <c r="N148" s="455"/>
      <c r="O148" s="609"/>
      <c r="P148" s="475"/>
      <c r="Q148" s="615"/>
      <c r="R148" s="616"/>
      <c r="S148" s="835"/>
      <c r="T148" s="618"/>
      <c r="U148" s="609"/>
      <c r="V148" s="616"/>
      <c r="W148" s="612"/>
      <c r="X148" s="612"/>
      <c r="Y148" s="612"/>
      <c r="Z148" s="612"/>
      <c r="AA148" s="612"/>
      <c r="AB148" s="618"/>
      <c r="AC148" s="609"/>
      <c r="AD148" s="609"/>
      <c r="AE148" s="619"/>
      <c r="AF148" s="513"/>
      <c r="AH148" s="22"/>
      <c r="AI148" s="22"/>
      <c r="AJ148" s="22"/>
      <c r="AK148" s="22"/>
      <c r="AL148" s="22"/>
      <c r="AM148" s="22"/>
    </row>
    <row r="149" spans="1:39" x14ac:dyDescent="0.2">
      <c r="A149" s="24" t="s">
        <v>113</v>
      </c>
      <c r="B149" s="11"/>
      <c r="C149" s="6"/>
      <c r="D149" s="488"/>
      <c r="E149" s="470"/>
      <c r="F149" s="470"/>
      <c r="G149" s="501"/>
      <c r="H149" s="489"/>
      <c r="I149" s="490"/>
      <c r="J149" s="490"/>
      <c r="K149" s="490"/>
      <c r="L149" s="779"/>
      <c r="M149" s="492"/>
      <c r="N149" s="470"/>
      <c r="O149" s="470"/>
      <c r="P149" s="493"/>
      <c r="Q149" s="494"/>
      <c r="R149" s="495"/>
      <c r="S149" s="780"/>
      <c r="T149" s="497"/>
      <c r="U149" s="470"/>
      <c r="V149" s="495"/>
      <c r="W149" s="490"/>
      <c r="X149" s="490"/>
      <c r="Y149" s="490"/>
      <c r="Z149" s="490"/>
      <c r="AA149" s="490"/>
      <c r="AB149" s="497"/>
      <c r="AC149" s="470"/>
      <c r="AD149" s="470"/>
      <c r="AE149" s="498"/>
      <c r="AF149" s="499"/>
      <c r="AH149" s="18"/>
      <c r="AI149" s="17"/>
      <c r="AJ149" s="17"/>
      <c r="AK149" s="17"/>
      <c r="AL149" s="17"/>
      <c r="AM149" s="17"/>
    </row>
    <row r="150" spans="1:39" s="10" customFormat="1" ht="11.25" x14ac:dyDescent="0.2">
      <c r="A150" s="67" t="s">
        <v>137</v>
      </c>
      <c r="B150" s="51"/>
      <c r="C150" s="68"/>
      <c r="D150" s="454"/>
      <c r="E150" s="809" t="s">
        <v>237</v>
      </c>
      <c r="F150" s="451"/>
      <c r="G150" s="480"/>
      <c r="H150" s="481"/>
      <c r="I150" s="457"/>
      <c r="J150" s="457"/>
      <c r="K150" s="457"/>
      <c r="L150" s="801"/>
      <c r="M150" s="459"/>
      <c r="N150" s="460"/>
      <c r="O150" s="451"/>
      <c r="P150" s="483"/>
      <c r="Q150" s="484"/>
      <c r="R150" s="485"/>
      <c r="S150" s="823"/>
      <c r="T150" s="462"/>
      <c r="U150" s="451"/>
      <c r="V150" s="485"/>
      <c r="W150" s="457"/>
      <c r="X150" s="457"/>
      <c r="Y150" s="457"/>
      <c r="Z150" s="457"/>
      <c r="AA150" s="457"/>
      <c r="AB150" s="462"/>
      <c r="AC150" s="451"/>
      <c r="AD150" s="451"/>
      <c r="AE150" s="487"/>
      <c r="AF150" s="464"/>
      <c r="AH150" s="22"/>
      <c r="AI150" s="22"/>
      <c r="AJ150" s="22"/>
      <c r="AK150" s="22"/>
      <c r="AL150" s="22"/>
      <c r="AM150" s="22"/>
    </row>
    <row r="151" spans="1:39" s="10" customFormat="1" ht="11.25" x14ac:dyDescent="0.2">
      <c r="A151" s="67" t="s">
        <v>158</v>
      </c>
      <c r="B151" s="51"/>
      <c r="C151" s="68"/>
      <c r="D151" s="454"/>
      <c r="E151" s="809"/>
      <c r="F151" s="451"/>
      <c r="G151" s="480"/>
      <c r="H151" s="481"/>
      <c r="I151" s="457"/>
      <c r="J151" s="457"/>
      <c r="K151" s="869" t="s">
        <v>221</v>
      </c>
      <c r="L151" s="801"/>
      <c r="M151" s="459"/>
      <c r="N151" s="460"/>
      <c r="O151" s="451"/>
      <c r="P151" s="483"/>
      <c r="Q151" s="484"/>
      <c r="R151" s="485"/>
      <c r="S151" s="823"/>
      <c r="T151" s="462"/>
      <c r="U151" s="451"/>
      <c r="V151" s="485"/>
      <c r="W151" s="457"/>
      <c r="X151" s="457"/>
      <c r="Y151" s="457"/>
      <c r="Z151" s="457"/>
      <c r="AA151" s="457"/>
      <c r="AB151" s="462"/>
      <c r="AC151" s="451"/>
      <c r="AD151" s="451"/>
      <c r="AE151" s="487"/>
      <c r="AF151" s="900" t="s">
        <v>238</v>
      </c>
      <c r="AH151" s="22"/>
      <c r="AI151" s="22"/>
      <c r="AJ151" s="22"/>
      <c r="AK151" s="22"/>
      <c r="AL151" s="22"/>
      <c r="AM151" s="22"/>
    </row>
    <row r="152" spans="1:39" x14ac:dyDescent="0.2">
      <c r="A152" s="67"/>
      <c r="B152" s="51"/>
      <c r="C152" s="69"/>
      <c r="D152" s="454"/>
      <c r="E152" s="451"/>
      <c r="F152" s="451"/>
      <c r="G152" s="480"/>
      <c r="H152" s="481"/>
      <c r="I152" s="457"/>
      <c r="J152" s="457"/>
      <c r="K152" s="457"/>
      <c r="L152" s="801"/>
      <c r="M152" s="459"/>
      <c r="N152" s="460"/>
      <c r="O152" s="451"/>
      <c r="P152" s="483"/>
      <c r="Q152" s="484"/>
      <c r="R152" s="485"/>
      <c r="S152" s="823"/>
      <c r="T152" s="462"/>
      <c r="U152" s="451"/>
      <c r="V152" s="485"/>
      <c r="W152" s="457"/>
      <c r="X152" s="457"/>
      <c r="Y152" s="457"/>
      <c r="Z152" s="457"/>
      <c r="AA152" s="457"/>
      <c r="AB152" s="462"/>
      <c r="AC152" s="451"/>
      <c r="AD152" s="451"/>
      <c r="AE152" s="487"/>
      <c r="AF152" s="901"/>
      <c r="AH152" s="17"/>
      <c r="AI152" s="17"/>
      <c r="AJ152" s="17"/>
      <c r="AK152" s="17"/>
      <c r="AL152" s="17"/>
      <c r="AM152" s="17"/>
    </row>
    <row r="153" spans="1:39" x14ac:dyDescent="0.2">
      <c r="A153" s="24" t="s">
        <v>116</v>
      </c>
      <c r="B153" s="11"/>
      <c r="C153" s="6"/>
      <c r="D153" s="488"/>
      <c r="E153" s="470"/>
      <c r="F153" s="470"/>
      <c r="G153" s="501"/>
      <c r="H153" s="489"/>
      <c r="I153" s="490"/>
      <c r="J153" s="490"/>
      <c r="K153" s="490"/>
      <c r="L153" s="779"/>
      <c r="M153" s="492"/>
      <c r="N153" s="470"/>
      <c r="O153" s="470"/>
      <c r="P153" s="493"/>
      <c r="Q153" s="494"/>
      <c r="R153" s="495"/>
      <c r="S153" s="780"/>
      <c r="T153" s="497"/>
      <c r="U153" s="470"/>
      <c r="V153" s="495"/>
      <c r="W153" s="490"/>
      <c r="X153" s="490"/>
      <c r="Y153" s="490"/>
      <c r="Z153" s="490"/>
      <c r="AA153" s="490"/>
      <c r="AB153" s="497"/>
      <c r="AC153" s="470"/>
      <c r="AD153" s="470"/>
      <c r="AE153" s="498"/>
      <c r="AF153" s="902"/>
      <c r="AH153" s="18"/>
      <c r="AI153" s="17"/>
      <c r="AJ153" s="17"/>
      <c r="AK153" s="17"/>
      <c r="AL153" s="17"/>
      <c r="AM153" s="17"/>
    </row>
    <row r="154" spans="1:39" s="10" customFormat="1" ht="11.25" x14ac:dyDescent="0.2">
      <c r="A154" s="67" t="s">
        <v>114</v>
      </c>
      <c r="B154" s="51"/>
      <c r="C154" s="68"/>
      <c r="D154" s="454"/>
      <c r="E154" s="809" t="s">
        <v>239</v>
      </c>
      <c r="F154" s="451"/>
      <c r="G154" s="480"/>
      <c r="H154" s="481"/>
      <c r="I154" s="457"/>
      <c r="J154" s="457"/>
      <c r="K154" s="457"/>
      <c r="L154" s="801"/>
      <c r="M154" s="459"/>
      <c r="N154" s="460"/>
      <c r="O154" s="451"/>
      <c r="P154" s="483"/>
      <c r="Q154" s="484"/>
      <c r="R154" s="485"/>
      <c r="S154" s="823"/>
      <c r="T154" s="462"/>
      <c r="U154" s="451"/>
      <c r="V154" s="485"/>
      <c r="W154" s="457"/>
      <c r="X154" s="457"/>
      <c r="Y154" s="457"/>
      <c r="Z154" s="457"/>
      <c r="AA154" s="457"/>
      <c r="AB154" s="462"/>
      <c r="AC154" s="451"/>
      <c r="AD154" s="451"/>
      <c r="AE154" s="487"/>
      <c r="AF154" s="900"/>
      <c r="AH154" s="22"/>
      <c r="AI154" s="22"/>
      <c r="AJ154" s="22"/>
      <c r="AK154" s="22"/>
      <c r="AL154" s="22"/>
      <c r="AM154" s="22"/>
    </row>
    <row r="155" spans="1:39" s="10" customFormat="1" ht="11.25" x14ac:dyDescent="0.2">
      <c r="A155" s="67" t="s">
        <v>115</v>
      </c>
      <c r="B155" s="51"/>
      <c r="C155" s="68"/>
      <c r="D155" s="454"/>
      <c r="E155" s="809"/>
      <c r="F155" s="451"/>
      <c r="G155" s="480"/>
      <c r="H155" s="481"/>
      <c r="I155" s="457"/>
      <c r="J155" s="457"/>
      <c r="K155" s="869" t="s">
        <v>221</v>
      </c>
      <c r="L155" s="801"/>
      <c r="M155" s="459"/>
      <c r="N155" s="460"/>
      <c r="O155" s="451"/>
      <c r="P155" s="483"/>
      <c r="Q155" s="484"/>
      <c r="R155" s="485"/>
      <c r="S155" s="823"/>
      <c r="T155" s="462"/>
      <c r="U155" s="451"/>
      <c r="V155" s="485"/>
      <c r="W155" s="869" t="s">
        <v>254</v>
      </c>
      <c r="X155" s="457"/>
      <c r="Y155" s="457"/>
      <c r="Z155" s="457"/>
      <c r="AA155" s="869" t="s">
        <v>254</v>
      </c>
      <c r="AB155" s="462"/>
      <c r="AC155" s="451"/>
      <c r="AD155" s="451"/>
      <c r="AE155" s="487"/>
      <c r="AF155" s="900" t="s">
        <v>240</v>
      </c>
      <c r="AH155" s="22"/>
      <c r="AI155" s="22"/>
      <c r="AJ155" s="22"/>
      <c r="AK155" s="22"/>
      <c r="AL155" s="22"/>
      <c r="AM155" s="22"/>
    </row>
    <row r="156" spans="1:39" ht="13.5" thickBot="1" x14ac:dyDescent="0.25">
      <c r="A156" s="48"/>
      <c r="B156" s="51"/>
      <c r="C156" s="52"/>
      <c r="D156" s="454"/>
      <c r="E156" s="451"/>
      <c r="F156" s="451"/>
      <c r="G156" s="480"/>
      <c r="H156" s="481"/>
      <c r="I156" s="457"/>
      <c r="J156" s="457"/>
      <c r="K156" s="457"/>
      <c r="L156" s="801"/>
      <c r="M156" s="459"/>
      <c r="N156" s="460"/>
      <c r="O156" s="451"/>
      <c r="P156" s="483"/>
      <c r="Q156" s="554"/>
      <c r="R156" s="555"/>
      <c r="S156" s="824"/>
      <c r="T156" s="557"/>
      <c r="U156" s="559"/>
      <c r="V156" s="555"/>
      <c r="W156" s="558"/>
      <c r="X156" s="558"/>
      <c r="Y156" s="558"/>
      <c r="Z156" s="558"/>
      <c r="AA156" s="558"/>
      <c r="AB156" s="557"/>
      <c r="AC156" s="559"/>
      <c r="AD156" s="559"/>
      <c r="AE156" s="607"/>
      <c r="AF156" s="608"/>
      <c r="AH156" s="17"/>
      <c r="AI156" s="17"/>
      <c r="AJ156" s="17"/>
      <c r="AK156" s="17"/>
      <c r="AL156" s="17"/>
      <c r="AM156" s="17"/>
    </row>
    <row r="157" spans="1:39" s="9" customFormat="1" ht="19.5" thickTop="1" thickBot="1" x14ac:dyDescent="0.3">
      <c r="A157" s="25" t="s">
        <v>81</v>
      </c>
      <c r="B157" s="7"/>
      <c r="C157" s="8"/>
      <c r="D157" s="575"/>
      <c r="E157" s="576"/>
      <c r="F157" s="576"/>
      <c r="G157" s="577"/>
      <c r="H157" s="578"/>
      <c r="I157" s="579"/>
      <c r="J157" s="579"/>
      <c r="K157" s="579"/>
      <c r="L157" s="827"/>
      <c r="M157" s="581"/>
      <c r="N157" s="576"/>
      <c r="O157" s="576"/>
      <c r="P157" s="582"/>
      <c r="Q157" s="583"/>
      <c r="R157" s="584"/>
      <c r="S157" s="828"/>
      <c r="T157" s="586"/>
      <c r="U157" s="576"/>
      <c r="V157" s="584"/>
      <c r="W157" s="579"/>
      <c r="X157" s="579"/>
      <c r="Y157" s="579"/>
      <c r="Z157" s="579"/>
      <c r="AA157" s="579"/>
      <c r="AB157" s="586"/>
      <c r="AC157" s="576"/>
      <c r="AD157" s="576"/>
      <c r="AE157" s="587"/>
      <c r="AF157" s="588"/>
      <c r="AH157" s="21"/>
      <c r="AI157" s="21"/>
      <c r="AJ157" s="21"/>
      <c r="AK157" s="21"/>
      <c r="AL157" s="21"/>
      <c r="AM157" s="21"/>
    </row>
    <row r="158" spans="1:39" ht="13.5" thickTop="1" x14ac:dyDescent="0.2">
      <c r="A158" s="53"/>
      <c r="B158" s="70"/>
      <c r="C158" s="71"/>
      <c r="D158" s="627"/>
      <c r="E158" s="590"/>
      <c r="F158" s="628"/>
      <c r="G158" s="629"/>
      <c r="H158" s="630"/>
      <c r="I158" s="631"/>
      <c r="J158" s="631"/>
      <c r="K158" s="631"/>
      <c r="L158" s="842"/>
      <c r="M158" s="633"/>
      <c r="N158" s="634"/>
      <c r="O158" s="628"/>
      <c r="P158" s="635"/>
      <c r="Q158" s="636"/>
      <c r="R158" s="637"/>
      <c r="S158" s="843"/>
      <c r="T158" s="639"/>
      <c r="U158" s="628"/>
      <c r="V158" s="637"/>
      <c r="W158" s="631"/>
      <c r="X158" s="631"/>
      <c r="Y158" s="631"/>
      <c r="Z158" s="631"/>
      <c r="AA158" s="631"/>
      <c r="AB158" s="639"/>
      <c r="AC158" s="628"/>
      <c r="AD158" s="628"/>
      <c r="AE158" s="640"/>
      <c r="AF158" s="641"/>
      <c r="AH158" s="17"/>
      <c r="AI158" s="17"/>
      <c r="AJ158" s="17"/>
      <c r="AK158" s="17"/>
      <c r="AL158" s="17"/>
      <c r="AM158" s="17"/>
    </row>
    <row r="159" spans="1:39" ht="18" x14ac:dyDescent="0.25">
      <c r="A159" s="38" t="s">
        <v>117</v>
      </c>
      <c r="B159" s="44"/>
      <c r="C159" s="45"/>
      <c r="D159" s="642"/>
      <c r="E159" s="515"/>
      <c r="F159" s="643"/>
      <c r="G159" s="644"/>
      <c r="H159" s="645"/>
      <c r="I159" s="646"/>
      <c r="J159" s="646"/>
      <c r="K159" s="646"/>
      <c r="L159" s="844"/>
      <c r="M159" s="648"/>
      <c r="N159" s="649"/>
      <c r="O159" s="643"/>
      <c r="P159" s="650"/>
      <c r="Q159" s="651"/>
      <c r="R159" s="652"/>
      <c r="S159" s="845"/>
      <c r="T159" s="654"/>
      <c r="U159" s="643"/>
      <c r="V159" s="652"/>
      <c r="W159" s="646"/>
      <c r="X159" s="646"/>
      <c r="Y159" s="646"/>
      <c r="Z159" s="646"/>
      <c r="AA159" s="646"/>
      <c r="AB159" s="654"/>
      <c r="AC159" s="643"/>
      <c r="AD159" s="643"/>
      <c r="AE159" s="655"/>
      <c r="AF159" s="656"/>
      <c r="AH159" s="17"/>
      <c r="AI159" s="17"/>
      <c r="AJ159" s="17"/>
      <c r="AK159" s="17"/>
      <c r="AL159" s="17"/>
      <c r="AM159" s="17"/>
    </row>
    <row r="160" spans="1:39" x14ac:dyDescent="0.2">
      <c r="A160" s="56"/>
      <c r="B160" s="44"/>
      <c r="C160" s="45"/>
      <c r="D160" s="642"/>
      <c r="E160" s="515"/>
      <c r="F160" s="643"/>
      <c r="G160" s="644"/>
      <c r="H160" s="645"/>
      <c r="I160" s="646"/>
      <c r="J160" s="646"/>
      <c r="K160" s="646"/>
      <c r="L160" s="844"/>
      <c r="M160" s="648"/>
      <c r="N160" s="649"/>
      <c r="O160" s="643"/>
      <c r="P160" s="650"/>
      <c r="Q160" s="651"/>
      <c r="R160" s="652"/>
      <c r="S160" s="845"/>
      <c r="T160" s="654"/>
      <c r="U160" s="643"/>
      <c r="V160" s="652"/>
      <c r="W160" s="646"/>
      <c r="X160" s="646"/>
      <c r="Y160" s="646"/>
      <c r="Z160" s="646"/>
      <c r="AA160" s="646"/>
      <c r="AB160" s="654"/>
      <c r="AC160" s="643"/>
      <c r="AD160" s="643"/>
      <c r="AE160" s="655"/>
      <c r="AF160" s="656"/>
      <c r="AH160" s="17"/>
      <c r="AI160" s="17"/>
      <c r="AJ160" s="17"/>
      <c r="AK160" s="17"/>
      <c r="AL160" s="17"/>
      <c r="AM160" s="17"/>
    </row>
    <row r="161" spans="1:39" x14ac:dyDescent="0.2">
      <c r="A161" s="24" t="s">
        <v>118</v>
      </c>
      <c r="B161" s="3"/>
      <c r="C161" s="6"/>
      <c r="D161" s="488"/>
      <c r="E161" s="470"/>
      <c r="F161" s="846"/>
      <c r="G161" s="501"/>
      <c r="H161" s="489"/>
      <c r="I161" s="490"/>
      <c r="J161" s="490"/>
      <c r="K161" s="490"/>
      <c r="L161" s="779"/>
      <c r="M161" s="492"/>
      <c r="N161" s="470"/>
      <c r="O161" s="470"/>
      <c r="P161" s="493"/>
      <c r="Q161" s="494"/>
      <c r="R161" s="495"/>
      <c r="S161" s="780"/>
      <c r="T161" s="497"/>
      <c r="U161" s="470"/>
      <c r="V161" s="495"/>
      <c r="W161" s="490"/>
      <c r="X161" s="490"/>
      <c r="Y161" s="490"/>
      <c r="Z161" s="490"/>
      <c r="AA161" s="490"/>
      <c r="AB161" s="497"/>
      <c r="AC161" s="470"/>
      <c r="AD161" s="470"/>
      <c r="AE161" s="498"/>
      <c r="AF161" s="499"/>
      <c r="AH161" s="18"/>
      <c r="AI161" s="17"/>
      <c r="AJ161" s="17"/>
      <c r="AK161" s="17"/>
      <c r="AL161" s="17"/>
      <c r="AM161" s="17"/>
    </row>
    <row r="162" spans="1:39" s="12" customFormat="1" ht="11.25" x14ac:dyDescent="0.2">
      <c r="A162" s="67" t="s">
        <v>138</v>
      </c>
      <c r="B162" s="72"/>
      <c r="C162" s="68"/>
      <c r="D162" s="454"/>
      <c r="E162" s="451"/>
      <c r="F162" s="869" t="s">
        <v>241</v>
      </c>
      <c r="G162" s="480"/>
      <c r="H162" s="481"/>
      <c r="I162" s="457"/>
      <c r="J162" s="457"/>
      <c r="K162" s="457"/>
      <c r="L162" s="801"/>
      <c r="M162" s="459"/>
      <c r="N162" s="460"/>
      <c r="O162" s="451"/>
      <c r="P162" s="483"/>
      <c r="Q162" s="484"/>
      <c r="R162" s="485"/>
      <c r="S162" s="823"/>
      <c r="T162" s="485"/>
      <c r="U162" s="485"/>
      <c r="V162" s="485"/>
      <c r="W162" s="457"/>
      <c r="X162" s="457"/>
      <c r="Y162" s="457"/>
      <c r="Z162" s="457"/>
      <c r="AA162" s="869" t="s">
        <v>248</v>
      </c>
      <c r="AB162" s="869" t="s">
        <v>249</v>
      </c>
      <c r="AC162" s="869"/>
      <c r="AD162" s="451"/>
      <c r="AE162" s="487"/>
      <c r="AF162" s="464"/>
      <c r="AH162" s="22"/>
      <c r="AI162" s="22"/>
      <c r="AJ162" s="22"/>
      <c r="AK162" s="22"/>
      <c r="AL162" s="22"/>
      <c r="AM162" s="22"/>
    </row>
    <row r="163" spans="1:39" s="12" customFormat="1" ht="11.25" x14ac:dyDescent="0.2">
      <c r="A163" s="67" t="s">
        <v>139</v>
      </c>
      <c r="B163" s="72"/>
      <c r="C163" s="68"/>
      <c r="D163" s="454"/>
      <c r="E163" s="451"/>
      <c r="F163" s="869" t="s">
        <v>241</v>
      </c>
      <c r="G163" s="480"/>
      <c r="H163" s="481"/>
      <c r="I163" s="457"/>
      <c r="J163" s="457"/>
      <c r="K163" s="457"/>
      <c r="L163" s="801"/>
      <c r="M163" s="459"/>
      <c r="N163" s="460"/>
      <c r="O163" s="451"/>
      <c r="P163" s="483"/>
      <c r="Q163" s="484"/>
      <c r="R163" s="485"/>
      <c r="S163" s="823"/>
      <c r="T163" s="485"/>
      <c r="U163" s="485"/>
      <c r="V163" s="485"/>
      <c r="W163" s="457"/>
      <c r="X163" s="457"/>
      <c r="Y163" s="457"/>
      <c r="Z163" s="457"/>
      <c r="AA163" s="873"/>
      <c r="AB163" s="869" t="s">
        <v>249</v>
      </c>
      <c r="AC163" s="869"/>
      <c r="AD163" s="451"/>
      <c r="AE163" s="487"/>
      <c r="AF163" s="464"/>
      <c r="AH163" s="22"/>
      <c r="AI163" s="22"/>
      <c r="AJ163" s="22"/>
      <c r="AK163" s="22"/>
      <c r="AL163" s="22"/>
      <c r="AM163" s="22"/>
    </row>
    <row r="164" spans="1:39" s="12" customFormat="1" ht="11.25" x14ac:dyDescent="0.2">
      <c r="A164" s="67" t="s">
        <v>140</v>
      </c>
      <c r="B164" s="72"/>
      <c r="C164" s="68"/>
      <c r="D164" s="454"/>
      <c r="E164" s="869" t="s">
        <v>241</v>
      </c>
      <c r="F164" s="793"/>
      <c r="G164" s="480"/>
      <c r="H164" s="481"/>
      <c r="I164" s="457"/>
      <c r="J164" s="457"/>
      <c r="K164" s="457"/>
      <c r="L164" s="801"/>
      <c r="M164" s="459"/>
      <c r="N164" s="460"/>
      <c r="O164" s="451"/>
      <c r="P164" s="483"/>
      <c r="Q164" s="484"/>
      <c r="R164" s="485"/>
      <c r="S164" s="823"/>
      <c r="T164" s="485"/>
      <c r="U164" s="485"/>
      <c r="V164" s="485"/>
      <c r="W164" s="457"/>
      <c r="X164" s="457"/>
      <c r="Y164" s="457"/>
      <c r="Z164" s="457"/>
      <c r="AA164" s="457"/>
      <c r="AB164" s="462"/>
      <c r="AC164" s="466"/>
      <c r="AD164" s="451"/>
      <c r="AE164" s="487"/>
      <c r="AF164" s="464"/>
      <c r="AH164" s="22"/>
      <c r="AI164" s="22"/>
      <c r="AJ164" s="22"/>
      <c r="AK164" s="22"/>
      <c r="AL164" s="22"/>
      <c r="AM164" s="22"/>
    </row>
    <row r="165" spans="1:39" s="12" customFormat="1" ht="11.25" x14ac:dyDescent="0.2">
      <c r="A165" s="67" t="s">
        <v>141</v>
      </c>
      <c r="B165" s="72"/>
      <c r="C165" s="68"/>
      <c r="D165" s="454"/>
      <c r="E165" s="451"/>
      <c r="F165" s="869" t="s">
        <v>241</v>
      </c>
      <c r="G165" s="480"/>
      <c r="H165" s="481"/>
      <c r="I165" s="457"/>
      <c r="J165" s="457"/>
      <c r="K165" s="457"/>
      <c r="L165" s="801"/>
      <c r="M165" s="459"/>
      <c r="N165" s="460"/>
      <c r="O165" s="451"/>
      <c r="P165" s="483"/>
      <c r="Q165" s="484"/>
      <c r="R165" s="485"/>
      <c r="S165" s="823"/>
      <c r="T165" s="485"/>
      <c r="U165" s="485"/>
      <c r="V165" s="485"/>
      <c r="W165" s="457"/>
      <c r="X165" s="457"/>
      <c r="Y165" s="457"/>
      <c r="Z165" s="457"/>
      <c r="AA165" s="869" t="s">
        <v>249</v>
      </c>
      <c r="AB165" s="462"/>
      <c r="AC165" s="869"/>
      <c r="AD165" s="451"/>
      <c r="AE165" s="487"/>
      <c r="AF165" s="464"/>
      <c r="AH165" s="22"/>
      <c r="AI165" s="22"/>
      <c r="AJ165" s="22"/>
      <c r="AK165" s="22"/>
      <c r="AL165" s="22"/>
      <c r="AM165" s="22"/>
    </row>
    <row r="166" spans="1:39" s="12" customFormat="1" ht="11.25" x14ac:dyDescent="0.2">
      <c r="A166" s="67" t="s">
        <v>142</v>
      </c>
      <c r="B166" s="72"/>
      <c r="C166" s="68"/>
      <c r="D166" s="454"/>
      <c r="E166" s="451"/>
      <c r="F166" s="869" t="s">
        <v>241</v>
      </c>
      <c r="G166" s="480"/>
      <c r="H166" s="481"/>
      <c r="I166" s="457"/>
      <c r="J166" s="457"/>
      <c r="K166" s="457"/>
      <c r="L166" s="801"/>
      <c r="M166" s="459"/>
      <c r="N166" s="460"/>
      <c r="O166" s="451"/>
      <c r="P166" s="483"/>
      <c r="Q166" s="484"/>
      <c r="R166" s="485"/>
      <c r="S166" s="823"/>
      <c r="T166" s="485"/>
      <c r="U166" s="485"/>
      <c r="V166" s="485"/>
      <c r="W166" s="457"/>
      <c r="X166" s="457"/>
      <c r="Y166" s="457"/>
      <c r="Z166" s="457"/>
      <c r="AA166" s="457"/>
      <c r="AB166" s="462"/>
      <c r="AC166" s="451"/>
      <c r="AD166" s="451"/>
      <c r="AE166" s="487"/>
      <c r="AF166" s="464"/>
      <c r="AH166" s="22"/>
      <c r="AI166" s="22"/>
      <c r="AJ166" s="22"/>
      <c r="AK166" s="22"/>
      <c r="AL166" s="22"/>
      <c r="AM166" s="22"/>
    </row>
    <row r="167" spans="1:39" x14ac:dyDescent="0.2">
      <c r="A167" s="73"/>
      <c r="B167" s="44"/>
      <c r="C167" s="45"/>
      <c r="D167" s="657"/>
      <c r="E167" s="658"/>
      <c r="F167" s="658"/>
      <c r="G167" s="659"/>
      <c r="H167" s="660"/>
      <c r="I167" s="661"/>
      <c r="J167" s="661"/>
      <c r="K167" s="661"/>
      <c r="L167" s="847"/>
      <c r="M167" s="663"/>
      <c r="N167" s="471"/>
      <c r="O167" s="658"/>
      <c r="P167" s="553"/>
      <c r="Q167" s="664"/>
      <c r="R167" s="665"/>
      <c r="S167" s="848"/>
      <c r="T167" s="667"/>
      <c r="U167" s="658"/>
      <c r="V167" s="665"/>
      <c r="W167" s="661"/>
      <c r="X167" s="661"/>
      <c r="Y167" s="661"/>
      <c r="Z167" s="661"/>
      <c r="AA167" s="661"/>
      <c r="AB167" s="667"/>
      <c r="AC167" s="658"/>
      <c r="AD167" s="658"/>
      <c r="AE167" s="668"/>
      <c r="AF167" s="513"/>
      <c r="AH167" s="17"/>
      <c r="AI167" s="17"/>
      <c r="AJ167" s="17"/>
      <c r="AK167" s="17"/>
      <c r="AL167" s="17"/>
      <c r="AM167" s="17"/>
    </row>
    <row r="168" spans="1:39" x14ac:dyDescent="0.2">
      <c r="A168" s="24" t="s">
        <v>136</v>
      </c>
      <c r="B168" s="3"/>
      <c r="C168" s="6"/>
      <c r="D168" s="561"/>
      <c r="E168" s="470"/>
      <c r="F168" s="846"/>
      <c r="G168" s="501"/>
      <c r="H168" s="489"/>
      <c r="I168" s="849"/>
      <c r="J168" s="490"/>
      <c r="K168" s="490"/>
      <c r="L168" s="779"/>
      <c r="M168" s="492"/>
      <c r="N168" s="470"/>
      <c r="O168" s="470"/>
      <c r="P168" s="493"/>
      <c r="Q168" s="494"/>
      <c r="R168" s="495"/>
      <c r="S168" s="780"/>
      <c r="T168" s="497"/>
      <c r="U168" s="470"/>
      <c r="V168" s="495"/>
      <c r="W168" s="850"/>
      <c r="X168" s="850"/>
      <c r="Y168" s="565"/>
      <c r="Z168" s="850"/>
      <c r="AA168" s="850"/>
      <c r="AB168" s="850"/>
      <c r="AC168" s="850"/>
      <c r="AD168" s="470"/>
      <c r="AE168" s="498"/>
      <c r="AF168" s="499"/>
      <c r="AH168" s="18"/>
      <c r="AI168" s="17"/>
      <c r="AJ168" s="17"/>
      <c r="AK168" s="17"/>
      <c r="AL168" s="17"/>
      <c r="AM168" s="17"/>
    </row>
    <row r="169" spans="1:39" s="12" customFormat="1" ht="11.25" x14ac:dyDescent="0.2">
      <c r="A169" s="67" t="s">
        <v>138</v>
      </c>
      <c r="B169" s="72"/>
      <c r="C169" s="68"/>
      <c r="D169" s="454"/>
      <c r="E169" s="451"/>
      <c r="F169" s="809" t="s">
        <v>242</v>
      </c>
      <c r="G169" s="480"/>
      <c r="H169" s="481"/>
      <c r="I169" s="869" t="s">
        <v>243</v>
      </c>
      <c r="J169" s="457"/>
      <c r="K169" s="457"/>
      <c r="L169" s="801"/>
      <c r="M169" s="459"/>
      <c r="N169" s="460"/>
      <c r="O169" s="451"/>
      <c r="P169" s="483"/>
      <c r="Q169" s="484"/>
      <c r="R169" s="867" t="s">
        <v>247</v>
      </c>
      <c r="S169" s="823"/>
      <c r="T169" s="867" t="s">
        <v>247</v>
      </c>
      <c r="U169" s="795"/>
      <c r="V169" s="485"/>
      <c r="W169" s="457"/>
      <c r="X169" s="457"/>
      <c r="Y169" s="457"/>
      <c r="Z169" s="873"/>
      <c r="AA169" s="869" t="s">
        <v>249</v>
      </c>
      <c r="AB169" s="873"/>
      <c r="AC169" s="869"/>
      <c r="AD169" s="799">
        <v>6</v>
      </c>
      <c r="AE169" s="487"/>
      <c r="AF169" s="464"/>
      <c r="AH169" s="22"/>
      <c r="AI169" s="22"/>
      <c r="AJ169" s="22"/>
      <c r="AK169" s="22"/>
      <c r="AL169" s="22"/>
      <c r="AM169" s="22"/>
    </row>
    <row r="170" spans="1:39" s="12" customFormat="1" ht="11.25" x14ac:dyDescent="0.2">
      <c r="A170" s="67" t="s">
        <v>139</v>
      </c>
      <c r="B170" s="72"/>
      <c r="C170" s="68"/>
      <c r="D170" s="454"/>
      <c r="E170" s="451"/>
      <c r="F170" s="809" t="s">
        <v>242</v>
      </c>
      <c r="G170" s="480"/>
      <c r="H170" s="481"/>
      <c r="I170" s="869" t="s">
        <v>243</v>
      </c>
      <c r="J170" s="457"/>
      <c r="K170" s="457"/>
      <c r="L170" s="801"/>
      <c r="M170" s="459"/>
      <c r="N170" s="460"/>
      <c r="O170" s="451"/>
      <c r="P170" s="483"/>
      <c r="Q170" s="484"/>
      <c r="R170" s="485"/>
      <c r="S170" s="823"/>
      <c r="T170" s="867" t="s">
        <v>247</v>
      </c>
      <c r="U170" s="795"/>
      <c r="V170" s="485"/>
      <c r="W170" s="457"/>
      <c r="X170" s="457"/>
      <c r="Y170" s="457"/>
      <c r="Z170" s="873"/>
      <c r="AA170" s="873"/>
      <c r="AB170" s="873"/>
      <c r="AC170" s="873"/>
      <c r="AD170" s="799">
        <v>6</v>
      </c>
      <c r="AE170" s="487"/>
      <c r="AF170" s="464"/>
      <c r="AH170" s="22"/>
      <c r="AI170" s="22"/>
      <c r="AJ170" s="22"/>
      <c r="AK170" s="22"/>
      <c r="AL170" s="22"/>
      <c r="AM170" s="22"/>
    </row>
    <row r="171" spans="1:39" s="12" customFormat="1" ht="11.25" x14ac:dyDescent="0.2">
      <c r="A171" s="67" t="s">
        <v>140</v>
      </c>
      <c r="B171" s="72"/>
      <c r="C171" s="68"/>
      <c r="D171" s="454"/>
      <c r="E171" s="451"/>
      <c r="F171" s="809" t="s">
        <v>242</v>
      </c>
      <c r="G171" s="480"/>
      <c r="H171" s="481"/>
      <c r="I171" s="869" t="s">
        <v>243</v>
      </c>
      <c r="J171" s="457"/>
      <c r="K171" s="457"/>
      <c r="L171" s="801"/>
      <c r="M171" s="459"/>
      <c r="N171" s="460"/>
      <c r="O171" s="451"/>
      <c r="P171" s="483"/>
      <c r="Q171" s="484"/>
      <c r="R171" s="485"/>
      <c r="S171" s="823"/>
      <c r="T171" s="485"/>
      <c r="U171" s="485"/>
      <c r="V171" s="485"/>
      <c r="W171" s="457"/>
      <c r="X171" s="457"/>
      <c r="Y171" s="457"/>
      <c r="Z171" s="873"/>
      <c r="AA171" s="873"/>
      <c r="AB171" s="879"/>
      <c r="AC171" s="466"/>
      <c r="AD171" s="799"/>
      <c r="AE171" s="487"/>
      <c r="AF171" s="464"/>
      <c r="AH171" s="22"/>
      <c r="AI171" s="22"/>
      <c r="AJ171" s="22"/>
      <c r="AK171" s="22"/>
      <c r="AL171" s="22"/>
      <c r="AM171" s="22"/>
    </row>
    <row r="172" spans="1:39" s="12" customFormat="1" ht="11.25" x14ac:dyDescent="0.2">
      <c r="A172" s="67" t="s">
        <v>141</v>
      </c>
      <c r="B172" s="72"/>
      <c r="C172" s="68"/>
      <c r="D172" s="454"/>
      <c r="E172" s="451"/>
      <c r="F172" s="809" t="s">
        <v>242</v>
      </c>
      <c r="G172" s="480"/>
      <c r="H172" s="481"/>
      <c r="I172" s="869" t="s">
        <v>243</v>
      </c>
      <c r="J172" s="457"/>
      <c r="K172" s="457"/>
      <c r="L172" s="801"/>
      <c r="M172" s="459"/>
      <c r="N172" s="460"/>
      <c r="O172" s="451"/>
      <c r="P172" s="483"/>
      <c r="Q172" s="484"/>
      <c r="R172" s="485"/>
      <c r="S172" s="823"/>
      <c r="T172" s="485"/>
      <c r="U172" s="485"/>
      <c r="V172" s="896" t="s">
        <v>249</v>
      </c>
      <c r="W172" s="896" t="s">
        <v>249</v>
      </c>
      <c r="X172" s="869" t="s">
        <v>249</v>
      </c>
      <c r="Y172" s="457"/>
      <c r="Z172" s="869" t="s">
        <v>249</v>
      </c>
      <c r="AA172" s="869" t="s">
        <v>249</v>
      </c>
      <c r="AB172" s="869" t="s">
        <v>249</v>
      </c>
      <c r="AC172" s="869"/>
      <c r="AD172" s="799">
        <v>6</v>
      </c>
      <c r="AE172" s="487"/>
      <c r="AF172" s="464"/>
      <c r="AH172" s="22"/>
      <c r="AI172" s="22"/>
      <c r="AJ172" s="22"/>
      <c r="AK172" s="22"/>
      <c r="AL172" s="22"/>
      <c r="AM172" s="22"/>
    </row>
    <row r="173" spans="1:39" s="12" customFormat="1" ht="11.25" x14ac:dyDescent="0.2">
      <c r="A173" s="67" t="s">
        <v>142</v>
      </c>
      <c r="B173" s="72"/>
      <c r="C173" s="68"/>
      <c r="D173" s="454"/>
      <c r="E173" s="451"/>
      <c r="F173" s="809" t="s">
        <v>242</v>
      </c>
      <c r="G173" s="480"/>
      <c r="H173" s="481"/>
      <c r="I173" s="869" t="s">
        <v>243</v>
      </c>
      <c r="J173" s="457"/>
      <c r="K173" s="457"/>
      <c r="L173" s="801"/>
      <c r="M173" s="459"/>
      <c r="N173" s="460"/>
      <c r="O173" s="451"/>
      <c r="P173" s="483"/>
      <c r="Q173" s="484"/>
      <c r="R173" s="485"/>
      <c r="S173" s="823"/>
      <c r="T173" s="485"/>
      <c r="U173" s="485"/>
      <c r="V173" s="485"/>
      <c r="W173" s="457"/>
      <c r="X173" s="457"/>
      <c r="Y173" s="457"/>
      <c r="Z173" s="457"/>
      <c r="AA173" s="457"/>
      <c r="AB173" s="462"/>
      <c r="AC173" s="451"/>
      <c r="AD173" s="451"/>
      <c r="AE173" s="487"/>
      <c r="AF173" s="464"/>
      <c r="AH173" s="22"/>
      <c r="AI173" s="22"/>
      <c r="AJ173" s="22"/>
      <c r="AK173" s="22"/>
      <c r="AL173" s="22"/>
      <c r="AM173" s="22"/>
    </row>
    <row r="174" spans="1:39" x14ac:dyDescent="0.2">
      <c r="A174" s="40"/>
      <c r="B174" s="44"/>
      <c r="C174" s="45"/>
      <c r="D174" s="657"/>
      <c r="E174" s="658"/>
      <c r="F174" s="658"/>
      <c r="G174" s="659"/>
      <c r="H174" s="660"/>
      <c r="I174" s="793"/>
      <c r="J174" s="661"/>
      <c r="K174" s="661"/>
      <c r="L174" s="847"/>
      <c r="M174" s="663"/>
      <c r="N174" s="471"/>
      <c r="O174" s="658"/>
      <c r="P174" s="553"/>
      <c r="Q174" s="664"/>
      <c r="R174" s="665"/>
      <c r="S174" s="848"/>
      <c r="T174" s="667"/>
      <c r="U174" s="658"/>
      <c r="V174" s="665"/>
      <c r="W174" s="661"/>
      <c r="X174" s="661"/>
      <c r="Y174" s="661"/>
      <c r="Z174" s="661"/>
      <c r="AA174" s="661"/>
      <c r="AB174" s="667"/>
      <c r="AC174" s="658"/>
      <c r="AD174" s="658"/>
      <c r="AE174" s="668"/>
      <c r="AF174" s="513"/>
      <c r="AH174" s="17"/>
      <c r="AI174" s="17"/>
      <c r="AJ174" s="17"/>
      <c r="AK174" s="17"/>
      <c r="AL174" s="17"/>
      <c r="AM174" s="17"/>
    </row>
    <row r="175" spans="1:39" x14ac:dyDescent="0.2">
      <c r="A175" s="24" t="s">
        <v>130</v>
      </c>
      <c r="B175" s="3"/>
      <c r="C175" s="6"/>
      <c r="D175" s="561"/>
      <c r="E175" s="562"/>
      <c r="F175" s="562"/>
      <c r="G175" s="563"/>
      <c r="H175" s="564"/>
      <c r="I175" s="565"/>
      <c r="J175" s="565"/>
      <c r="K175" s="565"/>
      <c r="L175" s="825"/>
      <c r="M175" s="567"/>
      <c r="N175" s="470"/>
      <c r="O175" s="562"/>
      <c r="P175" s="493"/>
      <c r="Q175" s="568"/>
      <c r="R175" s="569"/>
      <c r="S175" s="826"/>
      <c r="T175" s="571"/>
      <c r="U175" s="571"/>
      <c r="V175" s="569"/>
      <c r="W175" s="565"/>
      <c r="X175" s="565"/>
      <c r="Y175" s="565"/>
      <c r="Z175" s="565"/>
      <c r="AA175" s="565"/>
      <c r="AB175" s="565"/>
      <c r="AC175" s="565"/>
      <c r="AD175" s="562"/>
      <c r="AE175" s="572"/>
      <c r="AF175" s="499"/>
      <c r="AH175" s="17"/>
      <c r="AI175" s="17"/>
      <c r="AJ175" s="17"/>
      <c r="AK175" s="17"/>
      <c r="AL175" s="17"/>
      <c r="AM175" s="17"/>
    </row>
    <row r="176" spans="1:39" x14ac:dyDescent="0.2">
      <c r="A176" s="43"/>
      <c r="B176" s="44"/>
      <c r="C176" s="52"/>
      <c r="D176" s="657"/>
      <c r="E176" s="658"/>
      <c r="F176" s="658"/>
      <c r="G176" s="659"/>
      <c r="H176" s="660"/>
      <c r="I176" s="661"/>
      <c r="J176" s="661"/>
      <c r="K176" s="661"/>
      <c r="L176" s="847"/>
      <c r="M176" s="663"/>
      <c r="N176" s="471"/>
      <c r="O176" s="658"/>
      <c r="P176" s="553"/>
      <c r="Q176" s="664"/>
      <c r="R176" s="665"/>
      <c r="S176" s="848"/>
      <c r="T176" s="667"/>
      <c r="U176" s="658"/>
      <c r="V176" s="665"/>
      <c r="W176" s="661"/>
      <c r="X176" s="661"/>
      <c r="Y176" s="661"/>
      <c r="Z176" s="661"/>
      <c r="AA176" s="661"/>
      <c r="AB176" s="667"/>
      <c r="AC176" s="658"/>
      <c r="AD176" s="658"/>
      <c r="AE176" s="668"/>
      <c r="AF176" s="513"/>
      <c r="AH176" s="17"/>
      <c r="AI176" s="17"/>
      <c r="AJ176" s="17"/>
      <c r="AK176" s="17"/>
      <c r="AL176" s="17"/>
      <c r="AM176" s="17"/>
    </row>
    <row r="177" spans="1:39" x14ac:dyDescent="0.2">
      <c r="A177" s="24" t="s">
        <v>119</v>
      </c>
      <c r="B177" s="3"/>
      <c r="C177" s="6"/>
      <c r="D177" s="561"/>
      <c r="E177" s="876" t="s">
        <v>244</v>
      </c>
      <c r="F177" s="562"/>
      <c r="G177" s="563"/>
      <c r="H177" s="564"/>
      <c r="I177" s="565"/>
      <c r="J177" s="565"/>
      <c r="K177" s="565"/>
      <c r="L177" s="825"/>
      <c r="M177" s="567"/>
      <c r="N177" s="470"/>
      <c r="O177" s="562"/>
      <c r="P177" s="493"/>
      <c r="Q177" s="568"/>
      <c r="R177" s="569"/>
      <c r="S177" s="826"/>
      <c r="T177" s="571"/>
      <c r="U177" s="571"/>
      <c r="V177" s="569"/>
      <c r="W177" s="565"/>
      <c r="X177" s="565"/>
      <c r="Y177" s="565"/>
      <c r="Z177" s="565"/>
      <c r="AA177" s="565"/>
      <c r="AB177" s="571"/>
      <c r="AC177" s="562"/>
      <c r="AD177" s="562"/>
      <c r="AE177" s="572"/>
      <c r="AF177" s="499"/>
      <c r="AH177" s="17"/>
      <c r="AI177" s="17"/>
      <c r="AJ177" s="17"/>
      <c r="AK177" s="17"/>
      <c r="AL177" s="17"/>
      <c r="AM177" s="17"/>
    </row>
    <row r="178" spans="1:39" x14ac:dyDescent="0.2">
      <c r="A178" s="43"/>
      <c r="B178" s="44"/>
      <c r="C178" s="52"/>
      <c r="D178" s="657"/>
      <c r="E178" s="658"/>
      <c r="F178" s="851"/>
      <c r="G178" s="659"/>
      <c r="H178" s="660"/>
      <c r="I178" s="661"/>
      <c r="J178" s="661"/>
      <c r="K178" s="661"/>
      <c r="L178" s="847"/>
      <c r="M178" s="663"/>
      <c r="N178" s="471"/>
      <c r="O178" s="658"/>
      <c r="P178" s="553"/>
      <c r="Q178" s="664"/>
      <c r="R178" s="665"/>
      <c r="S178" s="848"/>
      <c r="T178" s="667"/>
      <c r="U178" s="658"/>
      <c r="V178" s="665"/>
      <c r="W178" s="661"/>
      <c r="X178" s="661"/>
      <c r="Y178" s="661"/>
      <c r="Z178" s="661"/>
      <c r="AA178" s="661"/>
      <c r="AB178" s="667"/>
      <c r="AC178" s="658"/>
      <c r="AD178" s="658"/>
      <c r="AE178" s="668"/>
      <c r="AF178" s="513"/>
      <c r="AH178" s="17"/>
      <c r="AI178" s="17"/>
      <c r="AJ178" s="17"/>
      <c r="AK178" s="17"/>
      <c r="AL178" s="17"/>
      <c r="AM178" s="17"/>
    </row>
    <row r="179" spans="1:39" x14ac:dyDescent="0.2">
      <c r="A179" s="24" t="s">
        <v>120</v>
      </c>
      <c r="B179" s="3"/>
      <c r="C179" s="6"/>
      <c r="D179" s="561"/>
      <c r="E179" s="876" t="s">
        <v>245</v>
      </c>
      <c r="F179" s="852"/>
      <c r="G179" s="563"/>
      <c r="H179" s="564"/>
      <c r="I179" s="565"/>
      <c r="J179" s="565"/>
      <c r="K179" s="565"/>
      <c r="L179" s="825"/>
      <c r="M179" s="567"/>
      <c r="N179" s="470"/>
      <c r="O179" s="562"/>
      <c r="P179" s="493"/>
      <c r="Q179" s="568"/>
      <c r="R179" s="569"/>
      <c r="S179" s="826"/>
      <c r="T179" s="571"/>
      <c r="U179" s="562"/>
      <c r="V179" s="569"/>
      <c r="W179" s="565"/>
      <c r="X179" s="565"/>
      <c r="Y179" s="565"/>
      <c r="Z179" s="565"/>
      <c r="AA179" s="565"/>
      <c r="AB179" s="571"/>
      <c r="AC179" s="562"/>
      <c r="AD179" s="562"/>
      <c r="AE179" s="572"/>
      <c r="AF179" s="499"/>
      <c r="AH179" s="17"/>
      <c r="AI179" s="17"/>
      <c r="AJ179" s="17"/>
      <c r="AK179" s="17"/>
      <c r="AL179" s="17"/>
      <c r="AM179" s="17"/>
    </row>
    <row r="180" spans="1:39" ht="13.5" thickBot="1" x14ac:dyDescent="0.25">
      <c r="A180" s="43"/>
      <c r="B180" s="44"/>
      <c r="C180" s="45"/>
      <c r="D180" s="657"/>
      <c r="E180" s="658"/>
      <c r="F180" s="658"/>
      <c r="G180" s="659"/>
      <c r="H180" s="660"/>
      <c r="I180" s="661"/>
      <c r="J180" s="661"/>
      <c r="K180" s="661"/>
      <c r="L180" s="847"/>
      <c r="M180" s="663"/>
      <c r="N180" s="471"/>
      <c r="O180" s="658"/>
      <c r="P180" s="553"/>
      <c r="Q180" s="664"/>
      <c r="R180" s="665"/>
      <c r="S180" s="848"/>
      <c r="T180" s="667"/>
      <c r="U180" s="658"/>
      <c r="V180" s="665"/>
      <c r="W180" s="661"/>
      <c r="X180" s="661"/>
      <c r="Y180" s="661"/>
      <c r="Z180" s="661"/>
      <c r="AA180" s="661"/>
      <c r="AB180" s="667"/>
      <c r="AC180" s="658"/>
      <c r="AD180" s="658"/>
      <c r="AE180" s="668"/>
      <c r="AF180" s="513"/>
      <c r="AH180" s="17"/>
      <c r="AI180" s="17"/>
      <c r="AJ180" s="17"/>
      <c r="AK180" s="17"/>
      <c r="AL180" s="17"/>
      <c r="AM180" s="17"/>
    </row>
    <row r="181" spans="1:39" s="9" customFormat="1" ht="19.5" thickTop="1" thickBot="1" x14ac:dyDescent="0.3">
      <c r="A181" s="25" t="s">
        <v>81</v>
      </c>
      <c r="B181" s="7"/>
      <c r="C181" s="13"/>
      <c r="D181" s="575"/>
      <c r="E181" s="576"/>
      <c r="F181" s="576"/>
      <c r="G181" s="577"/>
      <c r="H181" s="578"/>
      <c r="I181" s="579"/>
      <c r="J181" s="579"/>
      <c r="K181" s="579"/>
      <c r="L181" s="827"/>
      <c r="M181" s="581"/>
      <c r="N181" s="576"/>
      <c r="O181" s="576"/>
      <c r="P181" s="582"/>
      <c r="Q181" s="583"/>
      <c r="R181" s="584"/>
      <c r="S181" s="828"/>
      <c r="T181" s="586"/>
      <c r="U181" s="576"/>
      <c r="V181" s="584"/>
      <c r="W181" s="579"/>
      <c r="X181" s="579"/>
      <c r="Y181" s="579"/>
      <c r="Z181" s="579"/>
      <c r="AA181" s="579"/>
      <c r="AB181" s="586"/>
      <c r="AC181" s="576"/>
      <c r="AD181" s="576"/>
      <c r="AE181" s="587"/>
      <c r="AF181" s="588"/>
      <c r="AH181" s="20"/>
      <c r="AI181" s="21"/>
      <c r="AJ181" s="21"/>
      <c r="AK181" s="21"/>
      <c r="AL181" s="21"/>
      <c r="AM181" s="21"/>
    </row>
    <row r="182" spans="1:39" ht="13.5" thickTop="1" x14ac:dyDescent="0.2">
      <c r="A182" s="53"/>
      <c r="B182" s="74"/>
      <c r="C182" s="75"/>
      <c r="D182" s="589"/>
      <c r="E182" s="590"/>
      <c r="F182" s="590"/>
      <c r="G182" s="591"/>
      <c r="H182" s="592"/>
      <c r="I182" s="593"/>
      <c r="J182" s="593"/>
      <c r="K182" s="593"/>
      <c r="L182" s="829"/>
      <c r="M182" s="595"/>
      <c r="N182" s="596"/>
      <c r="O182" s="590"/>
      <c r="P182" s="597"/>
      <c r="Q182" s="598"/>
      <c r="R182" s="599"/>
      <c r="S182" s="830"/>
      <c r="T182" s="601"/>
      <c r="U182" s="602"/>
      <c r="V182" s="599"/>
      <c r="W182" s="603"/>
      <c r="X182" s="603"/>
      <c r="Y182" s="603"/>
      <c r="Z182" s="603"/>
      <c r="AA182" s="603"/>
      <c r="AB182" s="601"/>
      <c r="AC182" s="602"/>
      <c r="AD182" s="602"/>
      <c r="AE182" s="604"/>
      <c r="AF182" s="641"/>
      <c r="AH182" s="17"/>
      <c r="AI182" s="17"/>
      <c r="AJ182" s="17"/>
      <c r="AK182" s="17"/>
      <c r="AL182" s="17"/>
      <c r="AM182" s="17"/>
    </row>
    <row r="183" spans="1:39" ht="18" x14ac:dyDescent="0.25">
      <c r="A183" s="76" t="s">
        <v>121</v>
      </c>
      <c r="B183" s="77"/>
      <c r="C183" s="78"/>
      <c r="D183" s="514"/>
      <c r="E183" s="515"/>
      <c r="F183" s="515"/>
      <c r="G183" s="516"/>
      <c r="H183" s="517"/>
      <c r="I183" s="518"/>
      <c r="J183" s="518"/>
      <c r="K183" s="518"/>
      <c r="L183" s="783"/>
      <c r="M183" s="520"/>
      <c r="N183" s="521"/>
      <c r="O183" s="515"/>
      <c r="P183" s="522"/>
      <c r="Q183" s="523"/>
      <c r="R183" s="524"/>
      <c r="S183" s="784"/>
      <c r="T183" s="526"/>
      <c r="U183" s="527"/>
      <c r="V183" s="524"/>
      <c r="W183" s="606"/>
      <c r="X183" s="606"/>
      <c r="Y183" s="606"/>
      <c r="Z183" s="606"/>
      <c r="AA183" s="606"/>
      <c r="AB183" s="526"/>
      <c r="AC183" s="527"/>
      <c r="AD183" s="527"/>
      <c r="AE183" s="573"/>
      <c r="AF183" s="656"/>
      <c r="AH183" s="17"/>
      <c r="AI183" s="17"/>
      <c r="AJ183" s="17"/>
      <c r="AK183" s="17"/>
      <c r="AL183" s="17"/>
      <c r="AM183" s="17"/>
    </row>
    <row r="184" spans="1:39" x14ac:dyDescent="0.2">
      <c r="A184" s="56"/>
      <c r="B184" s="77"/>
      <c r="C184" s="78"/>
      <c r="D184" s="514"/>
      <c r="E184" s="515"/>
      <c r="F184" s="515"/>
      <c r="G184" s="516"/>
      <c r="H184" s="517"/>
      <c r="I184" s="518"/>
      <c r="J184" s="518"/>
      <c r="K184" s="518"/>
      <c r="L184" s="783"/>
      <c r="M184" s="520"/>
      <c r="N184" s="521"/>
      <c r="O184" s="515"/>
      <c r="P184" s="522"/>
      <c r="Q184" s="523"/>
      <c r="R184" s="524"/>
      <c r="S184" s="784"/>
      <c r="T184" s="526"/>
      <c r="U184" s="527"/>
      <c r="V184" s="524"/>
      <c r="W184" s="606"/>
      <c r="X184" s="606"/>
      <c r="Y184" s="606"/>
      <c r="Z184" s="606"/>
      <c r="AA184" s="606"/>
      <c r="AB184" s="526"/>
      <c r="AC184" s="527"/>
      <c r="AD184" s="527"/>
      <c r="AE184" s="573"/>
      <c r="AF184" s="656"/>
      <c r="AH184" s="17"/>
      <c r="AI184" s="17"/>
      <c r="AJ184" s="17"/>
      <c r="AK184" s="17"/>
      <c r="AL184" s="17"/>
      <c r="AM184" s="17"/>
    </row>
    <row r="185" spans="1:39" s="14" customFormat="1" x14ac:dyDescent="0.2">
      <c r="A185" s="24" t="s">
        <v>122</v>
      </c>
      <c r="B185" s="3"/>
      <c r="C185" s="6"/>
      <c r="D185" s="561"/>
      <c r="E185" s="876" t="s">
        <v>246</v>
      </c>
      <c r="F185" s="562"/>
      <c r="G185" s="563"/>
      <c r="H185" s="564"/>
      <c r="I185" s="565"/>
      <c r="J185" s="565"/>
      <c r="K185" s="565"/>
      <c r="L185" s="825"/>
      <c r="M185" s="567"/>
      <c r="N185" s="470"/>
      <c r="O185" s="562"/>
      <c r="P185" s="493"/>
      <c r="Q185" s="568"/>
      <c r="R185" s="569"/>
      <c r="S185" s="826"/>
      <c r="T185" s="897" t="s">
        <v>246</v>
      </c>
      <c r="U185" s="562"/>
      <c r="V185" s="569"/>
      <c r="W185" s="565"/>
      <c r="X185" s="565"/>
      <c r="Y185" s="565"/>
      <c r="Z185" s="565"/>
      <c r="AA185" s="565"/>
      <c r="AB185" s="571"/>
      <c r="AC185" s="562"/>
      <c r="AD185" s="562"/>
      <c r="AE185" s="572"/>
      <c r="AF185" s="499"/>
      <c r="AH185" s="23"/>
      <c r="AI185" s="23"/>
      <c r="AJ185" s="23"/>
      <c r="AK185" s="23"/>
      <c r="AL185" s="23"/>
      <c r="AM185" s="23"/>
    </row>
    <row r="186" spans="1:39" s="14" customFormat="1" x14ac:dyDescent="0.2">
      <c r="A186" s="43"/>
      <c r="B186" s="44"/>
      <c r="C186" s="52"/>
      <c r="D186" s="657"/>
      <c r="E186" s="658"/>
      <c r="F186" s="658"/>
      <c r="G186" s="659"/>
      <c r="H186" s="660"/>
      <c r="I186" s="661"/>
      <c r="J186" s="661"/>
      <c r="K186" s="661"/>
      <c r="L186" s="847"/>
      <c r="M186" s="663"/>
      <c r="N186" s="471"/>
      <c r="O186" s="658"/>
      <c r="P186" s="553"/>
      <c r="Q186" s="664"/>
      <c r="R186" s="665"/>
      <c r="S186" s="848"/>
      <c r="T186" s="898"/>
      <c r="U186" s="658"/>
      <c r="V186" s="665"/>
      <c r="W186" s="661"/>
      <c r="X186" s="661"/>
      <c r="Y186" s="661"/>
      <c r="Z186" s="661"/>
      <c r="AA186" s="661"/>
      <c r="AB186" s="667"/>
      <c r="AC186" s="658"/>
      <c r="AD186" s="658"/>
      <c r="AE186" s="668"/>
      <c r="AF186" s="513"/>
      <c r="AH186" s="23"/>
      <c r="AI186" s="23"/>
      <c r="AJ186" s="23"/>
      <c r="AK186" s="23"/>
      <c r="AL186" s="23"/>
      <c r="AM186" s="23"/>
    </row>
    <row r="187" spans="1:39" s="14" customFormat="1" x14ac:dyDescent="0.2">
      <c r="A187" s="24" t="s">
        <v>123</v>
      </c>
      <c r="B187" s="3"/>
      <c r="C187" s="6"/>
      <c r="D187" s="561"/>
      <c r="E187" s="876" t="s">
        <v>246</v>
      </c>
      <c r="F187" s="562"/>
      <c r="G187" s="563"/>
      <c r="H187" s="564"/>
      <c r="I187" s="565"/>
      <c r="J187" s="565"/>
      <c r="K187" s="565"/>
      <c r="L187" s="825"/>
      <c r="M187" s="567"/>
      <c r="N187" s="470"/>
      <c r="O187" s="562"/>
      <c r="P187" s="493"/>
      <c r="Q187" s="568"/>
      <c r="R187" s="569"/>
      <c r="S187" s="826"/>
      <c r="T187" s="897" t="s">
        <v>246</v>
      </c>
      <c r="U187" s="562"/>
      <c r="V187" s="569"/>
      <c r="W187" s="565"/>
      <c r="X187" s="565"/>
      <c r="Y187" s="565"/>
      <c r="Z187" s="565"/>
      <c r="AA187" s="565"/>
      <c r="AB187" s="571"/>
      <c r="AC187" s="562"/>
      <c r="AD187" s="562"/>
      <c r="AE187" s="572"/>
      <c r="AF187" s="499"/>
      <c r="AH187" s="23"/>
      <c r="AI187" s="23"/>
      <c r="AJ187" s="23"/>
      <c r="AK187" s="23"/>
      <c r="AL187" s="23"/>
      <c r="AM187" s="23"/>
    </row>
    <row r="188" spans="1:39" s="14" customFormat="1" x14ac:dyDescent="0.2">
      <c r="A188" s="43"/>
      <c r="B188" s="44"/>
      <c r="C188" s="52"/>
      <c r="D188" s="657"/>
      <c r="E188" s="658"/>
      <c r="F188" s="658"/>
      <c r="G188" s="659"/>
      <c r="H188" s="660"/>
      <c r="I188" s="661"/>
      <c r="J188" s="661"/>
      <c r="K188" s="661"/>
      <c r="L188" s="847"/>
      <c r="M188" s="663"/>
      <c r="N188" s="471"/>
      <c r="O188" s="658"/>
      <c r="P188" s="553"/>
      <c r="Q188" s="664"/>
      <c r="R188" s="665"/>
      <c r="S188" s="848"/>
      <c r="T188" s="667"/>
      <c r="U188" s="658"/>
      <c r="V188" s="665"/>
      <c r="W188" s="661"/>
      <c r="X188" s="661"/>
      <c r="Y188" s="661"/>
      <c r="Z188" s="661"/>
      <c r="AA188" s="661"/>
      <c r="AB188" s="667"/>
      <c r="AC188" s="658"/>
      <c r="AD188" s="658"/>
      <c r="AE188" s="668"/>
      <c r="AF188" s="513"/>
      <c r="AH188" s="23"/>
      <c r="AI188" s="23"/>
      <c r="AJ188" s="23"/>
      <c r="AK188" s="23"/>
      <c r="AL188" s="23"/>
      <c r="AM188" s="23"/>
    </row>
    <row r="189" spans="1:39" s="14" customFormat="1" x14ac:dyDescent="0.2">
      <c r="A189" s="26" t="s">
        <v>153</v>
      </c>
      <c r="B189" s="3"/>
      <c r="C189" s="6"/>
      <c r="D189" s="561"/>
      <c r="E189" s="876" t="s">
        <v>252</v>
      </c>
      <c r="F189" s="562"/>
      <c r="G189" s="563"/>
      <c r="H189" s="564"/>
      <c r="I189" s="565"/>
      <c r="J189" s="565"/>
      <c r="K189" s="565"/>
      <c r="L189" s="825"/>
      <c r="M189" s="567"/>
      <c r="N189" s="470"/>
      <c r="O189" s="562"/>
      <c r="P189" s="493"/>
      <c r="Q189" s="568"/>
      <c r="R189" s="569"/>
      <c r="S189" s="826"/>
      <c r="T189" s="571"/>
      <c r="U189" s="562"/>
      <c r="V189" s="569"/>
      <c r="W189" s="565"/>
      <c r="X189" s="565"/>
      <c r="Y189" s="565"/>
      <c r="Z189" s="565"/>
      <c r="AA189" s="565"/>
      <c r="AB189" s="571"/>
      <c r="AC189" s="562"/>
      <c r="AD189" s="562"/>
      <c r="AE189" s="572"/>
      <c r="AF189" s="499"/>
      <c r="AH189" s="23"/>
      <c r="AI189" s="23"/>
      <c r="AJ189" s="23"/>
      <c r="AK189" s="23"/>
      <c r="AL189" s="23"/>
      <c r="AM189" s="23"/>
    </row>
    <row r="190" spans="1:39" s="14" customFormat="1" x14ac:dyDescent="0.2">
      <c r="A190" s="79"/>
      <c r="B190" s="44"/>
      <c r="C190" s="52"/>
      <c r="D190" s="657"/>
      <c r="E190" s="658"/>
      <c r="F190" s="658"/>
      <c r="G190" s="659"/>
      <c r="H190" s="660"/>
      <c r="I190" s="661"/>
      <c r="J190" s="661"/>
      <c r="K190" s="661"/>
      <c r="L190" s="847"/>
      <c r="M190" s="663"/>
      <c r="N190" s="471"/>
      <c r="O190" s="658"/>
      <c r="P190" s="553"/>
      <c r="Q190" s="664"/>
      <c r="R190" s="665"/>
      <c r="S190" s="848"/>
      <c r="T190" s="667"/>
      <c r="U190" s="658"/>
      <c r="V190" s="665"/>
      <c r="W190" s="661"/>
      <c r="X190" s="661"/>
      <c r="Y190" s="661"/>
      <c r="Z190" s="661"/>
      <c r="AA190" s="661"/>
      <c r="AB190" s="667"/>
      <c r="AC190" s="658"/>
      <c r="AD190" s="658"/>
      <c r="AE190" s="668"/>
      <c r="AF190" s="513"/>
      <c r="AH190" s="23"/>
      <c r="AI190" s="23"/>
      <c r="AJ190" s="23"/>
      <c r="AK190" s="23"/>
      <c r="AL190" s="23"/>
      <c r="AM190" s="23"/>
    </row>
    <row r="191" spans="1:39" s="14" customFormat="1" x14ac:dyDescent="0.2">
      <c r="A191" s="24" t="s">
        <v>154</v>
      </c>
      <c r="B191" s="3"/>
      <c r="C191" s="6"/>
      <c r="D191" s="561"/>
      <c r="E191" s="876" t="s">
        <v>252</v>
      </c>
      <c r="F191" s="562"/>
      <c r="G191" s="563"/>
      <c r="H191" s="564"/>
      <c r="I191" s="565"/>
      <c r="J191" s="565"/>
      <c r="K191" s="565"/>
      <c r="L191" s="825"/>
      <c r="M191" s="567"/>
      <c r="N191" s="562"/>
      <c r="O191" s="562"/>
      <c r="P191" s="493"/>
      <c r="Q191" s="568"/>
      <c r="R191" s="569"/>
      <c r="S191" s="826"/>
      <c r="T191" s="571"/>
      <c r="U191" s="562"/>
      <c r="V191" s="569"/>
      <c r="W191" s="565"/>
      <c r="X191" s="565"/>
      <c r="Y191" s="565"/>
      <c r="Z191" s="565"/>
      <c r="AA191" s="565"/>
      <c r="AB191" s="571"/>
      <c r="AC191" s="562"/>
      <c r="AD191" s="562"/>
      <c r="AE191" s="572"/>
      <c r="AF191" s="499"/>
      <c r="AH191" s="23"/>
      <c r="AI191" s="23"/>
      <c r="AJ191" s="23"/>
      <c r="AK191" s="23"/>
      <c r="AL191" s="23"/>
      <c r="AM191" s="23"/>
    </row>
    <row r="192" spans="1:39" s="14" customFormat="1" x14ac:dyDescent="0.2">
      <c r="A192" s="43"/>
      <c r="B192" s="44"/>
      <c r="C192" s="52"/>
      <c r="D192" s="657"/>
      <c r="E192" s="658"/>
      <c r="F192" s="658"/>
      <c r="G192" s="659"/>
      <c r="H192" s="660"/>
      <c r="I192" s="661"/>
      <c r="J192" s="661"/>
      <c r="K192" s="661"/>
      <c r="L192" s="847"/>
      <c r="M192" s="663"/>
      <c r="N192" s="658"/>
      <c r="O192" s="658"/>
      <c r="P192" s="553"/>
      <c r="Q192" s="664"/>
      <c r="R192" s="665"/>
      <c r="S192" s="848"/>
      <c r="T192" s="667"/>
      <c r="U192" s="658"/>
      <c r="V192" s="665"/>
      <c r="W192" s="661"/>
      <c r="X192" s="661"/>
      <c r="Y192" s="661"/>
      <c r="Z192" s="661"/>
      <c r="AA192" s="661"/>
      <c r="AB192" s="667"/>
      <c r="AC192" s="658"/>
      <c r="AD192" s="658"/>
      <c r="AE192" s="668"/>
      <c r="AF192" s="513"/>
      <c r="AH192" s="23"/>
      <c r="AI192" s="23"/>
      <c r="AJ192" s="23"/>
      <c r="AK192" s="23"/>
      <c r="AL192" s="23"/>
      <c r="AM192" s="23"/>
    </row>
    <row r="193" spans="1:42" s="14" customFormat="1" x14ac:dyDescent="0.2">
      <c r="A193" s="24" t="s">
        <v>124</v>
      </c>
      <c r="B193" s="3"/>
      <c r="C193" s="6"/>
      <c r="D193" s="561"/>
      <c r="E193" s="876"/>
      <c r="F193" s="562"/>
      <c r="G193" s="563"/>
      <c r="H193" s="564"/>
      <c r="I193" s="565"/>
      <c r="J193" s="565"/>
      <c r="K193" s="565"/>
      <c r="L193" s="825"/>
      <c r="M193" s="567"/>
      <c r="N193" s="470"/>
      <c r="O193" s="562"/>
      <c r="P193" s="493"/>
      <c r="Q193" s="568"/>
      <c r="R193" s="569"/>
      <c r="S193" s="826"/>
      <c r="T193" s="571"/>
      <c r="U193" s="562"/>
      <c r="V193" s="569"/>
      <c r="W193" s="565"/>
      <c r="X193" s="565"/>
      <c r="Y193" s="565"/>
      <c r="Z193" s="565"/>
      <c r="AA193" s="565"/>
      <c r="AB193" s="571"/>
      <c r="AC193" s="562"/>
      <c r="AD193" s="562"/>
      <c r="AE193" s="572"/>
      <c r="AF193" s="499"/>
      <c r="AH193" s="23"/>
      <c r="AI193" s="23"/>
      <c r="AJ193" s="23"/>
      <c r="AK193" s="23"/>
      <c r="AL193" s="23"/>
      <c r="AM193" s="23"/>
    </row>
    <row r="194" spans="1:42" s="10" customFormat="1" ht="11.25" x14ac:dyDescent="0.2">
      <c r="A194" s="80" t="s">
        <v>143</v>
      </c>
      <c r="B194" s="81"/>
      <c r="C194" s="82"/>
      <c r="D194" s="669"/>
      <c r="E194" s="885" t="s">
        <v>252</v>
      </c>
      <c r="F194" s="670"/>
      <c r="G194" s="671"/>
      <c r="H194" s="672"/>
      <c r="I194" s="672"/>
      <c r="J194" s="672"/>
      <c r="K194" s="672"/>
      <c r="L194" s="853"/>
      <c r="M194" s="674"/>
      <c r="N194" s="675"/>
      <c r="O194" s="670"/>
      <c r="P194" s="676"/>
      <c r="Q194" s="677"/>
      <c r="R194" s="671"/>
      <c r="S194" s="854"/>
      <c r="T194" s="674"/>
      <c r="U194" s="670"/>
      <c r="V194" s="671"/>
      <c r="W194" s="672"/>
      <c r="X194" s="672"/>
      <c r="Y194" s="672"/>
      <c r="Z194" s="672"/>
      <c r="AA194" s="672"/>
      <c r="AB194" s="674"/>
      <c r="AC194" s="670"/>
      <c r="AD194" s="670"/>
      <c r="AE194" s="679"/>
      <c r="AF194" s="680"/>
    </row>
    <row r="195" spans="1:42" s="10" customFormat="1" ht="11.25" x14ac:dyDescent="0.2">
      <c r="A195" s="80" t="s">
        <v>144</v>
      </c>
      <c r="B195" s="81"/>
      <c r="C195" s="82"/>
      <c r="D195" s="669"/>
      <c r="E195" s="885" t="s">
        <v>252</v>
      </c>
      <c r="F195" s="670"/>
      <c r="G195" s="671"/>
      <c r="H195" s="672"/>
      <c r="I195" s="672"/>
      <c r="J195" s="672"/>
      <c r="K195" s="672"/>
      <c r="L195" s="853"/>
      <c r="M195" s="674"/>
      <c r="N195" s="675"/>
      <c r="O195" s="670"/>
      <c r="P195" s="676"/>
      <c r="Q195" s="677"/>
      <c r="R195" s="671"/>
      <c r="S195" s="854"/>
      <c r="T195" s="674"/>
      <c r="U195" s="670"/>
      <c r="V195" s="671"/>
      <c r="W195" s="672"/>
      <c r="X195" s="672"/>
      <c r="Y195" s="672"/>
      <c r="Z195" s="672"/>
      <c r="AA195" s="672"/>
      <c r="AB195" s="674"/>
      <c r="AC195" s="670"/>
      <c r="AD195" s="670"/>
      <c r="AE195" s="679"/>
      <c r="AF195" s="680"/>
      <c r="AH195" s="22"/>
      <c r="AI195" s="22"/>
      <c r="AJ195" s="22"/>
      <c r="AK195" s="22"/>
      <c r="AL195" s="22"/>
      <c r="AM195" s="22"/>
    </row>
    <row r="196" spans="1:42" s="10" customFormat="1" ht="11.25" x14ac:dyDescent="0.2">
      <c r="A196" s="80" t="s">
        <v>145</v>
      </c>
      <c r="B196" s="81"/>
      <c r="C196" s="82"/>
      <c r="D196" s="669"/>
      <c r="E196" s="885" t="s">
        <v>252</v>
      </c>
      <c r="F196" s="670"/>
      <c r="G196" s="671"/>
      <c r="H196" s="672"/>
      <c r="I196" s="672"/>
      <c r="J196" s="672"/>
      <c r="K196" s="672"/>
      <c r="L196" s="853"/>
      <c r="M196" s="674"/>
      <c r="N196" s="675"/>
      <c r="O196" s="670"/>
      <c r="P196" s="676"/>
      <c r="Q196" s="677"/>
      <c r="R196" s="671"/>
      <c r="S196" s="854"/>
      <c r="T196" s="674"/>
      <c r="U196" s="670"/>
      <c r="V196" s="671"/>
      <c r="W196" s="672"/>
      <c r="X196" s="672"/>
      <c r="Y196" s="672"/>
      <c r="Z196" s="672"/>
      <c r="AA196" s="672"/>
      <c r="AB196" s="674"/>
      <c r="AC196" s="670"/>
      <c r="AD196" s="670"/>
      <c r="AE196" s="679"/>
      <c r="AF196" s="680"/>
      <c r="AH196" s="22"/>
      <c r="AI196" s="22"/>
      <c r="AJ196" s="22"/>
      <c r="AK196" s="22"/>
      <c r="AL196" s="22"/>
      <c r="AM196" s="22"/>
    </row>
    <row r="197" spans="1:42" s="10" customFormat="1" ht="11.25" x14ac:dyDescent="0.2">
      <c r="A197" s="80" t="s">
        <v>146</v>
      </c>
      <c r="B197" s="81"/>
      <c r="C197" s="82"/>
      <c r="D197" s="669"/>
      <c r="E197" s="885" t="s">
        <v>252</v>
      </c>
      <c r="F197" s="670"/>
      <c r="G197" s="671"/>
      <c r="H197" s="672"/>
      <c r="I197" s="672"/>
      <c r="J197" s="672"/>
      <c r="K197" s="672"/>
      <c r="L197" s="853"/>
      <c r="M197" s="674"/>
      <c r="N197" s="675"/>
      <c r="O197" s="670"/>
      <c r="P197" s="676"/>
      <c r="Q197" s="677"/>
      <c r="R197" s="671"/>
      <c r="S197" s="854"/>
      <c r="T197" s="674"/>
      <c r="U197" s="670"/>
      <c r="V197" s="671"/>
      <c r="W197" s="672"/>
      <c r="X197" s="672"/>
      <c r="Y197" s="672"/>
      <c r="Z197" s="672"/>
      <c r="AA197" s="672"/>
      <c r="AB197" s="674"/>
      <c r="AC197" s="670"/>
      <c r="AD197" s="670"/>
      <c r="AE197" s="679"/>
      <c r="AF197" s="680"/>
      <c r="AH197" s="22"/>
      <c r="AI197" s="22"/>
      <c r="AJ197" s="22"/>
      <c r="AK197" s="22"/>
      <c r="AL197" s="22"/>
      <c r="AM197" s="22"/>
    </row>
    <row r="198" spans="1:42" s="14" customFormat="1" x14ac:dyDescent="0.2">
      <c r="A198" s="83"/>
      <c r="B198" s="84"/>
      <c r="C198" s="85"/>
      <c r="D198" s="681"/>
      <c r="E198" s="682"/>
      <c r="F198" s="682"/>
      <c r="G198" s="683"/>
      <c r="H198" s="684"/>
      <c r="I198" s="685"/>
      <c r="J198" s="685"/>
      <c r="K198" s="685"/>
      <c r="L198" s="855"/>
      <c r="M198" s="687"/>
      <c r="N198" s="688"/>
      <c r="O198" s="682"/>
      <c r="P198" s="689"/>
      <c r="Q198" s="690"/>
      <c r="R198" s="691"/>
      <c r="S198" s="856"/>
      <c r="T198" s="693"/>
      <c r="U198" s="682"/>
      <c r="V198" s="691"/>
      <c r="W198" s="685"/>
      <c r="X198" s="685"/>
      <c r="Y198" s="685"/>
      <c r="Z198" s="685"/>
      <c r="AA198" s="685"/>
      <c r="AB198" s="693"/>
      <c r="AC198" s="682"/>
      <c r="AD198" s="682"/>
      <c r="AE198" s="694"/>
      <c r="AF198" s="695"/>
      <c r="AH198" s="23"/>
      <c r="AI198" s="23"/>
      <c r="AJ198" s="23"/>
      <c r="AK198" s="23"/>
      <c r="AL198" s="23"/>
      <c r="AM198" s="23"/>
    </row>
    <row r="199" spans="1:42" s="14" customFormat="1" x14ac:dyDescent="0.2">
      <c r="A199" s="24" t="s">
        <v>125</v>
      </c>
      <c r="B199" s="3"/>
      <c r="C199" s="6"/>
      <c r="D199" s="561"/>
      <c r="E199" s="562"/>
      <c r="F199" s="562"/>
      <c r="G199" s="563"/>
      <c r="H199" s="564"/>
      <c r="I199" s="565"/>
      <c r="J199" s="565"/>
      <c r="K199" s="565"/>
      <c r="L199" s="825"/>
      <c r="M199" s="567"/>
      <c r="N199" s="470"/>
      <c r="O199" s="562"/>
      <c r="P199" s="696"/>
      <c r="Q199" s="568"/>
      <c r="R199" s="569"/>
      <c r="S199" s="826"/>
      <c r="T199" s="571"/>
      <c r="U199" s="562"/>
      <c r="V199" s="569"/>
      <c r="W199" s="565"/>
      <c r="X199" s="565"/>
      <c r="Y199" s="565"/>
      <c r="Z199" s="565"/>
      <c r="AA199" s="565"/>
      <c r="AB199" s="571"/>
      <c r="AC199" s="562"/>
      <c r="AD199" s="562"/>
      <c r="AE199" s="572"/>
      <c r="AF199" s="697"/>
      <c r="AH199" s="23"/>
      <c r="AI199" s="23"/>
      <c r="AJ199" s="23"/>
      <c r="AK199" s="23"/>
      <c r="AL199" s="23"/>
      <c r="AM199" s="23"/>
    </row>
    <row r="200" spans="1:42" s="10" customFormat="1" ht="11.25" x14ac:dyDescent="0.2">
      <c r="A200" s="86" t="s">
        <v>143</v>
      </c>
      <c r="B200" s="87"/>
      <c r="C200" s="88"/>
      <c r="D200" s="698"/>
      <c r="E200" s="885" t="s">
        <v>252</v>
      </c>
      <c r="F200" s="625"/>
      <c r="G200" s="485"/>
      <c r="H200" s="457"/>
      <c r="I200" s="457"/>
      <c r="J200" s="457"/>
      <c r="K200" s="457"/>
      <c r="L200" s="801"/>
      <c r="M200" s="462"/>
      <c r="N200" s="675"/>
      <c r="O200" s="625"/>
      <c r="P200" s="699"/>
      <c r="Q200" s="626"/>
      <c r="R200" s="485"/>
      <c r="S200" s="823"/>
      <c r="T200" s="462"/>
      <c r="U200" s="625"/>
      <c r="V200" s="485"/>
      <c r="W200" s="457"/>
      <c r="X200" s="457"/>
      <c r="Y200" s="457"/>
      <c r="Z200" s="457"/>
      <c r="AA200" s="457"/>
      <c r="AB200" s="462"/>
      <c r="AC200" s="625"/>
      <c r="AD200" s="625"/>
      <c r="AE200" s="487"/>
      <c r="AF200" s="700"/>
      <c r="AH200" s="22"/>
      <c r="AI200" s="22"/>
      <c r="AJ200" s="22"/>
      <c r="AK200" s="22"/>
      <c r="AL200" s="22"/>
      <c r="AM200" s="22"/>
    </row>
    <row r="201" spans="1:42" s="10" customFormat="1" ht="11.25" x14ac:dyDescent="0.2">
      <c r="A201" s="86" t="s">
        <v>144</v>
      </c>
      <c r="B201" s="87"/>
      <c r="C201" s="88"/>
      <c r="D201" s="698"/>
      <c r="E201" s="885" t="s">
        <v>252</v>
      </c>
      <c r="F201" s="625"/>
      <c r="G201" s="485"/>
      <c r="H201" s="457"/>
      <c r="I201" s="457"/>
      <c r="J201" s="457"/>
      <c r="K201" s="457"/>
      <c r="L201" s="801"/>
      <c r="M201" s="462"/>
      <c r="N201" s="675"/>
      <c r="O201" s="625"/>
      <c r="P201" s="699"/>
      <c r="Q201" s="626"/>
      <c r="R201" s="485"/>
      <c r="S201" s="823"/>
      <c r="T201" s="462"/>
      <c r="U201" s="625"/>
      <c r="V201" s="485"/>
      <c r="W201" s="457"/>
      <c r="X201" s="457"/>
      <c r="Y201" s="457"/>
      <c r="Z201" s="457"/>
      <c r="AA201" s="457"/>
      <c r="AB201" s="462"/>
      <c r="AC201" s="625"/>
      <c r="AD201" s="625"/>
      <c r="AE201" s="487"/>
      <c r="AF201" s="700"/>
      <c r="AH201" s="22"/>
      <c r="AI201" s="22"/>
      <c r="AJ201" s="22"/>
      <c r="AK201" s="22"/>
      <c r="AL201" s="22"/>
      <c r="AM201" s="22"/>
    </row>
    <row r="202" spans="1:42" s="10" customFormat="1" ht="11.25" x14ac:dyDescent="0.2">
      <c r="A202" s="86" t="s">
        <v>145</v>
      </c>
      <c r="B202" s="87"/>
      <c r="C202" s="88"/>
      <c r="D202" s="698"/>
      <c r="E202" s="885" t="s">
        <v>252</v>
      </c>
      <c r="F202" s="625"/>
      <c r="G202" s="485"/>
      <c r="H202" s="457"/>
      <c r="I202" s="457"/>
      <c r="J202" s="457"/>
      <c r="K202" s="457"/>
      <c r="L202" s="801"/>
      <c r="M202" s="462"/>
      <c r="N202" s="675"/>
      <c r="O202" s="625"/>
      <c r="P202" s="699"/>
      <c r="Q202" s="626"/>
      <c r="R202" s="485"/>
      <c r="S202" s="823"/>
      <c r="T202" s="462"/>
      <c r="U202" s="625"/>
      <c r="V202" s="485"/>
      <c r="W202" s="457"/>
      <c r="X202" s="457"/>
      <c r="Y202" s="457"/>
      <c r="Z202" s="457"/>
      <c r="AA202" s="457"/>
      <c r="AB202" s="462"/>
      <c r="AC202" s="625"/>
      <c r="AD202" s="625"/>
      <c r="AE202" s="487"/>
      <c r="AF202" s="700"/>
      <c r="AH202" s="22"/>
      <c r="AI202" s="22"/>
      <c r="AJ202" s="22"/>
      <c r="AK202" s="22"/>
      <c r="AL202" s="22"/>
      <c r="AM202" s="22"/>
    </row>
    <row r="203" spans="1:42" s="10" customFormat="1" ht="11.25" x14ac:dyDescent="0.2">
      <c r="A203" s="86" t="s">
        <v>146</v>
      </c>
      <c r="B203" s="87"/>
      <c r="C203" s="88"/>
      <c r="D203" s="698"/>
      <c r="E203" s="885" t="s">
        <v>252</v>
      </c>
      <c r="F203" s="625"/>
      <c r="G203" s="485"/>
      <c r="H203" s="457"/>
      <c r="I203" s="457"/>
      <c r="J203" s="457"/>
      <c r="K203" s="457"/>
      <c r="L203" s="801"/>
      <c r="M203" s="462"/>
      <c r="N203" s="625"/>
      <c r="O203" s="625"/>
      <c r="P203" s="699"/>
      <c r="Q203" s="626"/>
      <c r="R203" s="485"/>
      <c r="S203" s="823"/>
      <c r="T203" s="462"/>
      <c r="U203" s="625"/>
      <c r="V203" s="485"/>
      <c r="W203" s="457"/>
      <c r="X203" s="457"/>
      <c r="Y203" s="457"/>
      <c r="Z203" s="457"/>
      <c r="AA203" s="457"/>
      <c r="AB203" s="462"/>
      <c r="AC203" s="625"/>
      <c r="AD203" s="625"/>
      <c r="AE203" s="487"/>
      <c r="AF203" s="700"/>
      <c r="AH203" s="22"/>
      <c r="AI203" s="22"/>
      <c r="AJ203" s="22"/>
      <c r="AK203" s="22"/>
      <c r="AL203" s="22"/>
      <c r="AM203" s="22"/>
    </row>
    <row r="204" spans="1:42" s="14" customFormat="1" ht="13.5" thickBot="1" x14ac:dyDescent="0.25">
      <c r="A204" s="89"/>
      <c r="B204" s="90"/>
      <c r="C204" s="91"/>
      <c r="D204" s="701"/>
      <c r="E204" s="857"/>
      <c r="F204" s="702"/>
      <c r="G204" s="703"/>
      <c r="H204" s="704"/>
      <c r="I204" s="705"/>
      <c r="J204" s="705"/>
      <c r="K204" s="705"/>
      <c r="L204" s="858"/>
      <c r="M204" s="707"/>
      <c r="N204" s="708"/>
      <c r="O204" s="702"/>
      <c r="P204" s="709"/>
      <c r="Q204" s="710"/>
      <c r="R204" s="711"/>
      <c r="S204" s="859"/>
      <c r="T204" s="713"/>
      <c r="U204" s="702"/>
      <c r="V204" s="711"/>
      <c r="W204" s="705"/>
      <c r="X204" s="705"/>
      <c r="Y204" s="705"/>
      <c r="Z204" s="705"/>
      <c r="AA204" s="705"/>
      <c r="AB204" s="713"/>
      <c r="AC204" s="702"/>
      <c r="AD204" s="702"/>
      <c r="AE204" s="714"/>
      <c r="AF204" s="715"/>
      <c r="AH204" s="23"/>
      <c r="AI204" s="23"/>
      <c r="AJ204" s="23"/>
      <c r="AK204" s="23"/>
      <c r="AL204" s="23"/>
      <c r="AM204" s="23"/>
    </row>
    <row r="205" spans="1:42" s="1" customFormat="1" ht="19.5" thickTop="1" thickBot="1" x14ac:dyDescent="0.3">
      <c r="A205" s="27" t="s">
        <v>126</v>
      </c>
      <c r="B205" s="15"/>
      <c r="C205" s="16"/>
      <c r="D205" s="716"/>
      <c r="E205" s="717"/>
      <c r="F205" s="717"/>
      <c r="G205" s="718"/>
      <c r="H205" s="719"/>
      <c r="I205" s="720"/>
      <c r="J205" s="720"/>
      <c r="K205" s="720"/>
      <c r="L205" s="860"/>
      <c r="M205" s="722"/>
      <c r="N205" s="717"/>
      <c r="O205" s="717"/>
      <c r="P205" s="723"/>
      <c r="Q205" s="724"/>
      <c r="R205" s="725"/>
      <c r="S205" s="861"/>
      <c r="T205" s="727"/>
      <c r="U205" s="717"/>
      <c r="V205" s="725"/>
      <c r="W205" s="720"/>
      <c r="X205" s="720"/>
      <c r="Y205" s="720"/>
      <c r="Z205" s="720"/>
      <c r="AA205" s="720"/>
      <c r="AB205" s="727"/>
      <c r="AC205" s="717"/>
      <c r="AD205" s="717"/>
      <c r="AE205" s="728"/>
      <c r="AF205" s="729"/>
      <c r="AG205" s="9"/>
      <c r="AH205" s="20"/>
      <c r="AI205" s="21"/>
      <c r="AJ205" s="21"/>
      <c r="AK205" s="21"/>
      <c r="AL205" s="21"/>
      <c r="AM205" s="21"/>
      <c r="AN205" s="9"/>
      <c r="AO205" s="9"/>
      <c r="AP205" s="9"/>
    </row>
    <row r="206" spans="1:42" ht="13.5" thickTop="1" x14ac:dyDescent="0.2">
      <c r="A206" s="92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4"/>
      <c r="AH206" s="17"/>
      <c r="AI206" s="17"/>
      <c r="AJ206" s="17"/>
      <c r="AK206" s="17"/>
      <c r="AL206" s="17"/>
      <c r="AM206" s="17"/>
    </row>
    <row r="207" spans="1:42" ht="13.5" thickBot="1" x14ac:dyDescent="0.25">
      <c r="A207" s="95" t="s">
        <v>207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7"/>
    </row>
  </sheetData>
  <mergeCells count="18">
    <mergeCell ref="A134:A139"/>
    <mergeCell ref="P3:P4"/>
    <mergeCell ref="Q3:Q4"/>
    <mergeCell ref="R3:U3"/>
    <mergeCell ref="V3:AC3"/>
    <mergeCell ref="A2:A4"/>
    <mergeCell ref="B2:C4"/>
    <mergeCell ref="D2:P2"/>
    <mergeCell ref="Q2:AE2"/>
    <mergeCell ref="A114:A125"/>
    <mergeCell ref="AF2:AF4"/>
    <mergeCell ref="D3:D4"/>
    <mergeCell ref="E3:E4"/>
    <mergeCell ref="F3:F4"/>
    <mergeCell ref="G3:N3"/>
    <mergeCell ref="O3:O4"/>
    <mergeCell ref="AD3:AD4"/>
    <mergeCell ref="AE3:AE4"/>
  </mergeCells>
  <phoneticPr fontId="6" type="noConversion"/>
  <printOptions horizontalCentered="1"/>
  <pageMargins left="0" right="0" top="0.59055118110236227" bottom="0.59055118110236227" header="0.31496062992125984" footer="0.51181102362204722"/>
  <pageSetup paperSize="9" scale="27" fitToHeight="0" orientation="landscape" r:id="rId1"/>
  <headerFooter alignWithMargins="0">
    <oddHeader>&amp;L&amp;20Annex D: Framework of the GNI Process Table - Layer 1</oddHeader>
    <oddFooter>&amp;C&amp;P</oddFooter>
  </headerFooter>
  <rowBreaks count="1" manualBreakCount="1">
    <brk id="10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Data (Layer 1)</vt:lpstr>
      <vt:lpstr>Contributions (Layer 2)</vt:lpstr>
      <vt:lpstr>References to Inv (Layer 3)</vt:lpstr>
      <vt:lpstr>'Contributions (Layer 2)'!Print_Area</vt:lpstr>
      <vt:lpstr>'Data (Layer 1)'!Print_Area</vt:lpstr>
      <vt:lpstr>'References to Inv (Layer 3)'!Print_Area</vt:lpstr>
      <vt:lpstr>'Contributions (Layer 2)'!Print_Titles</vt:lpstr>
      <vt:lpstr>'Data (Layer 1)'!Print_Titles</vt:lpstr>
      <vt:lpstr>'References to Inv (Layer 3)'!Print_Titles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BUJNOWSKI Marcin (ESTAT)</dc:creator>
  <cp:lastModifiedBy>User</cp:lastModifiedBy>
  <cp:lastPrinted>2022-03-08T08:05:04Z</cp:lastPrinted>
  <dcterms:created xsi:type="dcterms:W3CDTF">2014-09-05T12:35:45Z</dcterms:created>
  <dcterms:modified xsi:type="dcterms:W3CDTF">2023-01-19T12:01:49Z</dcterms:modified>
</cp:coreProperties>
</file>